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namedSheetViews/namedSheetView1.xml" ContentType="application/vnd.ms-excel.namedsheetview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https://othrgb-my.sharepoint.com/personal/sca38809_hs-regensburg_de/Documents/Desktop/"/>
    </mc:Choice>
  </mc:AlternateContent>
  <xr:revisionPtr revIDLastSave="0" documentId="8_{1BCCAB44-7142-4725-B241-B32A9DC9175F}" xr6:coauthVersionLast="47" xr6:coauthVersionMax="47" xr10:uidLastSave="{00000000-0000-0000-0000-000000000000}"/>
  <bookViews>
    <workbookView xWindow="-76920" yWindow="-120" windowWidth="38640" windowHeight="21120" xr2:uid="{040B60B1-3A7D-44F0-805D-FB207201AB47}"/>
  </bookViews>
  <sheets>
    <sheet name="SW ges" sheetId="1" r:id="rId1"/>
  </sheets>
  <externalReferences>
    <externalReference r:id="rId2"/>
  </externalReferences>
  <definedNames>
    <definedName name="_xlnm._FilterDatabase" localSheetId="0" hidden="1">'SW ges'!$A$16:$Q$198</definedName>
    <definedName name="Datenschnitt_Anfangsbuchstabe_Hersteller2">#N/A</definedName>
    <definedName name="Datenschnitt_Anfangsbuchstabe_Software2">#N/A</definedName>
    <definedName name="Datenschnitt_ARC__L2062">#N/A</definedName>
    <definedName name="Datenschnitt_BIB__R_1022">#N/A</definedName>
    <definedName name="Datenschnitt_HDT__G2012">#N/A</definedName>
    <definedName name="Datenschnitt_MB__B2022">#N/A</definedName>
    <definedName name="Datenschnitt_PRF__P2682">#N/A</definedName>
    <definedName name="Datenschnitt_SEY__S0412">#N/A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3"/>
        <x14:slicerCache r:id="rId4"/>
        <x14:slicerCache r:id="rId5"/>
        <x14:slicerCache r:id="rId6"/>
        <x14:slicerCache r:id="rId7"/>
        <x14:slicerCache r:id="rId8"/>
        <x14:slicerCache r:id="rId9"/>
        <x14:slicerCache r:id="rId10"/>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98" i="1" l="1"/>
  <c r="Q98" i="1"/>
  <c r="P172" i="1"/>
  <c r="Q172" i="1"/>
  <c r="P196" i="1"/>
  <c r="Q196" i="1"/>
  <c r="P197" i="1"/>
  <c r="Q197" i="1"/>
  <c r="P44" i="1"/>
  <c r="Q44" i="1"/>
  <c r="P116" i="1"/>
  <c r="Q116" i="1"/>
  <c r="P139" i="1"/>
  <c r="Q139" i="1"/>
  <c r="P158" i="1"/>
  <c r="Q158" i="1"/>
  <c r="P161" i="1"/>
  <c r="Q161" i="1"/>
  <c r="P162" i="1"/>
  <c r="Q162" i="1"/>
  <c r="P176" i="1"/>
  <c r="Q176" i="1"/>
  <c r="P177" i="1"/>
  <c r="Q177" i="1"/>
  <c r="P179" i="1"/>
  <c r="Q179" i="1"/>
  <c r="P20" i="1"/>
  <c r="Q20" i="1"/>
  <c r="P30" i="1"/>
  <c r="Q30" i="1"/>
  <c r="P32" i="1"/>
  <c r="Q32" i="1"/>
  <c r="P37" i="1"/>
  <c r="Q37" i="1"/>
  <c r="P39" i="1"/>
  <c r="Q39" i="1"/>
  <c r="P50" i="1"/>
  <c r="Q50" i="1"/>
  <c r="P55" i="1"/>
  <c r="Q55" i="1"/>
  <c r="P56" i="1"/>
  <c r="Q56" i="1"/>
  <c r="P57" i="1"/>
  <c r="Q57" i="1"/>
  <c r="P58" i="1"/>
  <c r="Q58" i="1"/>
  <c r="P61" i="1"/>
  <c r="Q61" i="1"/>
  <c r="P62" i="1"/>
  <c r="Q62" i="1"/>
  <c r="P66" i="1"/>
  <c r="Q66" i="1"/>
  <c r="P71" i="1"/>
  <c r="Q71" i="1"/>
  <c r="P78" i="1"/>
  <c r="Q78" i="1"/>
  <c r="P84" i="1"/>
  <c r="Q84" i="1"/>
  <c r="P93" i="1"/>
  <c r="Q93" i="1"/>
  <c r="P94" i="1"/>
  <c r="Q94" i="1"/>
  <c r="P97" i="1"/>
  <c r="Q97" i="1"/>
  <c r="P99" i="1"/>
  <c r="Q99" i="1"/>
  <c r="P101" i="1"/>
  <c r="Q101" i="1"/>
  <c r="P110" i="1"/>
  <c r="Q110" i="1"/>
  <c r="P103" i="1"/>
  <c r="Q103" i="1"/>
  <c r="P104" i="1"/>
  <c r="Q104" i="1"/>
  <c r="P105" i="1"/>
  <c r="Q105" i="1"/>
  <c r="P119" i="1"/>
  <c r="Q119" i="1"/>
  <c r="P135" i="1"/>
  <c r="Q135" i="1"/>
  <c r="P137" i="1"/>
  <c r="Q137" i="1"/>
  <c r="P140" i="1"/>
  <c r="Q140" i="1"/>
  <c r="P148" i="1"/>
  <c r="Q148" i="1"/>
  <c r="P153" i="1"/>
  <c r="Q153" i="1"/>
  <c r="P157" i="1"/>
  <c r="Q157" i="1"/>
  <c r="P165" i="1"/>
  <c r="Q165" i="1"/>
  <c r="P166" i="1"/>
  <c r="Q166" i="1"/>
  <c r="P169" i="1"/>
  <c r="Q169" i="1"/>
  <c r="P170" i="1"/>
  <c r="Q170" i="1"/>
  <c r="P178" i="1"/>
  <c r="Q178" i="1"/>
  <c r="P186" i="1"/>
  <c r="Q186" i="1"/>
  <c r="P187" i="1"/>
  <c r="Q187" i="1"/>
  <c r="P191" i="1"/>
  <c r="Q191" i="1"/>
  <c r="P192" i="1"/>
  <c r="Q192" i="1"/>
  <c r="P198" i="1"/>
  <c r="Q198" i="1"/>
  <c r="D198" i="1"/>
  <c r="D191" i="1"/>
  <c r="D192" i="1"/>
  <c r="D187" i="1"/>
  <c r="D186" i="1"/>
  <c r="D178" i="1"/>
  <c r="D165" i="1"/>
  <c r="D166" i="1"/>
  <c r="D169" i="1"/>
  <c r="D170" i="1"/>
  <c r="D157" i="1"/>
  <c r="D153" i="1"/>
  <c r="D148" i="1"/>
  <c r="D140" i="1"/>
  <c r="D137" i="1"/>
  <c r="D135" i="1"/>
  <c r="D119" i="1"/>
  <c r="D103" i="1"/>
  <c r="D104" i="1"/>
  <c r="D105" i="1"/>
  <c r="D110" i="1"/>
  <c r="D99" i="1"/>
  <c r="D101" i="1"/>
  <c r="D97" i="1"/>
  <c r="D93" i="1"/>
  <c r="D94" i="1"/>
  <c r="D84" i="1"/>
  <c r="D78" i="1"/>
  <c r="D71" i="1"/>
  <c r="D66" i="1"/>
  <c r="D61" i="1"/>
  <c r="D62" i="1"/>
  <c r="D55" i="1"/>
  <c r="D56" i="1"/>
  <c r="D57" i="1"/>
  <c r="D58" i="1"/>
  <c r="D50" i="1"/>
  <c r="D39" i="1"/>
  <c r="D37" i="1"/>
  <c r="D30" i="1"/>
  <c r="D32" i="1"/>
  <c r="D20" i="1"/>
  <c r="Q132" i="1"/>
  <c r="P132" i="1"/>
  <c r="D132" i="1"/>
  <c r="Q68" i="1"/>
  <c r="P68" i="1"/>
  <c r="D68" i="1"/>
  <c r="Q64" i="1"/>
  <c r="P64" i="1"/>
  <c r="D64" i="1"/>
  <c r="Q63" i="1"/>
  <c r="P63" i="1"/>
  <c r="D63" i="1"/>
  <c r="Q67" i="1"/>
  <c r="P67" i="1"/>
  <c r="D67" i="1"/>
  <c r="Q114" i="1"/>
  <c r="P114" i="1"/>
  <c r="D114" i="1"/>
  <c r="Q195" i="1"/>
  <c r="P195" i="1"/>
  <c r="D195" i="1"/>
  <c r="Q77" i="1"/>
  <c r="P77" i="1"/>
  <c r="D77" i="1"/>
  <c r="Q113" i="1"/>
  <c r="P113" i="1"/>
  <c r="D113" i="1"/>
  <c r="Q168" i="1"/>
  <c r="P168" i="1"/>
  <c r="D168" i="1"/>
  <c r="Q167" i="1"/>
  <c r="P167" i="1"/>
  <c r="D167" i="1"/>
  <c r="Q26" i="1"/>
  <c r="P26" i="1"/>
  <c r="D26" i="1"/>
  <c r="Q85" i="1"/>
  <c r="P85" i="1"/>
  <c r="D85" i="1"/>
  <c r="Q189" i="1"/>
  <c r="P189" i="1"/>
  <c r="D189" i="1"/>
  <c r="Q185" i="1"/>
  <c r="P185" i="1"/>
  <c r="D185" i="1"/>
  <c r="Q184" i="1"/>
  <c r="P184" i="1"/>
  <c r="D184" i="1"/>
  <c r="Q47" i="1"/>
  <c r="P47" i="1"/>
  <c r="D47" i="1"/>
  <c r="Q75" i="1"/>
  <c r="P75" i="1"/>
  <c r="D75" i="1"/>
  <c r="Q174" i="1"/>
  <c r="P174" i="1"/>
  <c r="D174" i="1"/>
  <c r="Q173" i="1"/>
  <c r="P173" i="1"/>
  <c r="D173" i="1"/>
  <c r="Q83" i="1"/>
  <c r="P83" i="1"/>
  <c r="D83" i="1"/>
  <c r="Q52" i="1"/>
  <c r="P52" i="1"/>
  <c r="D52" i="1"/>
  <c r="Q31" i="1"/>
  <c r="P31" i="1"/>
  <c r="D31" i="1"/>
  <c r="Q152" i="1"/>
  <c r="P152" i="1"/>
  <c r="D152" i="1"/>
  <c r="Q151" i="1"/>
  <c r="P151" i="1"/>
  <c r="D151" i="1"/>
  <c r="Q146" i="1"/>
  <c r="P146" i="1"/>
  <c r="D146" i="1"/>
  <c r="Q60" i="1"/>
  <c r="P60" i="1"/>
  <c r="D60" i="1"/>
  <c r="Q164" i="1"/>
  <c r="P164" i="1"/>
  <c r="D164" i="1"/>
  <c r="Q145" i="1"/>
  <c r="P145" i="1"/>
  <c r="D145" i="1"/>
  <c r="Q130" i="1"/>
  <c r="P130" i="1"/>
  <c r="D130" i="1"/>
  <c r="Q109" i="1"/>
  <c r="P109" i="1"/>
  <c r="D109" i="1"/>
  <c r="Q180" i="1"/>
  <c r="P180" i="1"/>
  <c r="D180" i="1"/>
  <c r="Q89" i="1"/>
  <c r="P89" i="1"/>
  <c r="D89" i="1"/>
  <c r="Q150" i="1"/>
  <c r="P150" i="1"/>
  <c r="D150" i="1"/>
  <c r="Q21" i="1"/>
  <c r="P21" i="1"/>
  <c r="D21" i="1"/>
  <c r="Q34" i="1"/>
  <c r="P34" i="1"/>
  <c r="Q33" i="1"/>
  <c r="P33" i="1"/>
  <c r="Q149" i="1"/>
  <c r="P149" i="1"/>
  <c r="D149" i="1"/>
  <c r="Q163" i="1"/>
  <c r="P163" i="1"/>
  <c r="D163" i="1"/>
  <c r="Q100" i="1"/>
  <c r="P100" i="1"/>
  <c r="Q160" i="1"/>
  <c r="P160" i="1"/>
  <c r="D160" i="1"/>
  <c r="Q49" i="1"/>
  <c r="P49" i="1"/>
  <c r="D49" i="1"/>
  <c r="Q108" i="1"/>
  <c r="P108" i="1"/>
  <c r="D108" i="1"/>
  <c r="Q175" i="1"/>
  <c r="P175" i="1"/>
  <c r="D175" i="1"/>
  <c r="Q155" i="1"/>
  <c r="P155" i="1"/>
  <c r="D155" i="1"/>
  <c r="Q154" i="1"/>
  <c r="P154" i="1"/>
  <c r="D154" i="1"/>
  <c r="Q87" i="1"/>
  <c r="P87" i="1"/>
  <c r="Q17" i="1"/>
  <c r="P17" i="1"/>
  <c r="D17" i="1"/>
  <c r="Q147" i="1"/>
  <c r="P147" i="1"/>
  <c r="D147" i="1"/>
  <c r="Q59" i="1"/>
  <c r="P59" i="1"/>
  <c r="D59" i="1"/>
  <c r="Q54" i="1"/>
  <c r="P54" i="1"/>
  <c r="D54" i="1"/>
  <c r="Q88" i="1"/>
  <c r="P88" i="1"/>
  <c r="D88" i="1"/>
  <c r="Q115" i="1"/>
  <c r="P115" i="1"/>
  <c r="D115" i="1"/>
  <c r="Q106" i="1"/>
  <c r="P106" i="1"/>
  <c r="D106" i="1"/>
  <c r="Q90" i="1"/>
  <c r="P90" i="1"/>
  <c r="D90" i="1"/>
  <c r="Q190" i="1"/>
  <c r="P190" i="1"/>
  <c r="D190" i="1"/>
  <c r="Q74" i="1"/>
  <c r="P74" i="1"/>
  <c r="D74" i="1"/>
  <c r="Q72" i="1"/>
  <c r="P72" i="1"/>
  <c r="D72" i="1"/>
  <c r="Q22" i="1"/>
  <c r="P22" i="1"/>
  <c r="D22" i="1"/>
  <c r="Q91" i="1"/>
  <c r="P91" i="1"/>
  <c r="D91" i="1"/>
  <c r="Q127" i="1"/>
  <c r="P127" i="1"/>
  <c r="D127" i="1"/>
  <c r="Q96" i="1"/>
  <c r="P96" i="1"/>
  <c r="D96" i="1"/>
  <c r="Q95" i="1"/>
  <c r="P95" i="1"/>
  <c r="D95" i="1"/>
  <c r="Q69" i="1"/>
  <c r="P69" i="1"/>
  <c r="D69" i="1"/>
  <c r="Q38" i="1"/>
  <c r="P38" i="1"/>
  <c r="D38" i="1"/>
  <c r="Q70" i="1"/>
  <c r="P70" i="1"/>
  <c r="D70" i="1"/>
  <c r="Q193" i="1"/>
  <c r="P193" i="1"/>
  <c r="D193" i="1"/>
  <c r="Q129" i="1"/>
  <c r="P129" i="1"/>
  <c r="D129" i="1"/>
  <c r="Q118" i="1"/>
  <c r="P118" i="1"/>
  <c r="D118" i="1"/>
  <c r="Q121" i="1"/>
  <c r="P121" i="1"/>
  <c r="D121" i="1"/>
  <c r="Q65" i="1"/>
  <c r="P65" i="1"/>
  <c r="D65" i="1"/>
  <c r="Q171" i="1"/>
  <c r="P171" i="1"/>
  <c r="D171" i="1"/>
  <c r="Q51" i="1"/>
  <c r="P51" i="1"/>
  <c r="D51" i="1"/>
  <c r="Q182" i="1"/>
  <c r="P182" i="1"/>
  <c r="D182" i="1"/>
  <c r="Q46" i="1"/>
  <c r="P46" i="1"/>
  <c r="D46" i="1"/>
  <c r="Q18" i="1"/>
  <c r="P18" i="1"/>
  <c r="D18" i="1"/>
  <c r="Q128" i="1"/>
  <c r="P128" i="1"/>
  <c r="D128" i="1"/>
  <c r="Q45" i="1"/>
  <c r="P45" i="1"/>
  <c r="D45" i="1"/>
  <c r="Q126" i="1"/>
  <c r="P126" i="1"/>
  <c r="D126" i="1"/>
  <c r="Q125" i="1"/>
  <c r="P125" i="1"/>
  <c r="D125" i="1"/>
  <c r="Q35" i="1"/>
  <c r="P35" i="1"/>
  <c r="D35" i="1"/>
  <c r="Q29" i="1"/>
  <c r="P29" i="1"/>
  <c r="D29" i="1"/>
  <c r="Q124" i="1"/>
  <c r="P124" i="1"/>
  <c r="D124" i="1"/>
  <c r="Q76" i="1"/>
  <c r="P76" i="1"/>
  <c r="Q120" i="1"/>
  <c r="P120" i="1"/>
  <c r="D120" i="1"/>
  <c r="Q117" i="1"/>
  <c r="P117" i="1"/>
  <c r="D117" i="1"/>
  <c r="Q28" i="1"/>
  <c r="P28" i="1"/>
  <c r="D28" i="1"/>
  <c r="Q102" i="1"/>
  <c r="P102" i="1"/>
  <c r="D102" i="1"/>
  <c r="Q36" i="1"/>
  <c r="P36" i="1"/>
  <c r="D36" i="1"/>
  <c r="Q53" i="1"/>
  <c r="P53" i="1"/>
  <c r="D53" i="1"/>
  <c r="Q188" i="1"/>
  <c r="P188" i="1"/>
  <c r="D188" i="1"/>
  <c r="Q86" i="1"/>
  <c r="P86" i="1"/>
  <c r="D86" i="1"/>
  <c r="Q141" i="1"/>
  <c r="P141" i="1"/>
  <c r="D141" i="1"/>
  <c r="Q183" i="1"/>
  <c r="P183" i="1"/>
  <c r="D183" i="1"/>
  <c r="Q48" i="1"/>
  <c r="P48" i="1"/>
  <c r="D48" i="1"/>
  <c r="Q144" i="1"/>
  <c r="P144" i="1"/>
  <c r="Q112" i="1"/>
  <c r="P112" i="1"/>
  <c r="D112" i="1"/>
  <c r="Q138" i="1"/>
  <c r="P138" i="1"/>
  <c r="D138" i="1"/>
  <c r="Q73" i="1"/>
  <c r="P73" i="1"/>
  <c r="D73" i="1"/>
  <c r="Q111" i="1"/>
  <c r="P111" i="1"/>
  <c r="D111" i="1"/>
  <c r="Q143" i="1"/>
  <c r="P143" i="1"/>
  <c r="Q43" i="1"/>
  <c r="P43" i="1"/>
  <c r="D43" i="1"/>
  <c r="Q92" i="1"/>
  <c r="P92" i="1"/>
  <c r="D92" i="1"/>
  <c r="Q142" i="1"/>
  <c r="P142" i="1"/>
  <c r="Q136" i="1"/>
  <c r="P136" i="1"/>
  <c r="D136" i="1"/>
  <c r="Q159" i="1"/>
  <c r="P159" i="1"/>
  <c r="D159" i="1"/>
  <c r="Q82" i="1"/>
  <c r="P82" i="1"/>
  <c r="D82" i="1"/>
  <c r="Q27" i="1"/>
  <c r="P27" i="1"/>
  <c r="D27" i="1"/>
  <c r="Q134" i="1"/>
  <c r="P134" i="1"/>
  <c r="D134" i="1"/>
  <c r="Q25" i="1"/>
  <c r="P25" i="1"/>
  <c r="D25" i="1"/>
  <c r="Q24" i="1"/>
  <c r="P24" i="1"/>
  <c r="D24" i="1"/>
  <c r="Q23" i="1"/>
  <c r="P23" i="1"/>
  <c r="D23" i="1"/>
  <c r="Q194" i="1"/>
  <c r="P194" i="1"/>
  <c r="Q19" i="1"/>
  <c r="P19" i="1"/>
  <c r="D19" i="1"/>
  <c r="Q133" i="1"/>
  <c r="P133" i="1"/>
  <c r="D133" i="1"/>
  <c r="Q40" i="1"/>
  <c r="P40" i="1"/>
  <c r="D40" i="1"/>
  <c r="Q156" i="1"/>
  <c r="P156" i="1"/>
  <c r="D156" i="1"/>
  <c r="Q107" i="1"/>
  <c r="P107" i="1"/>
  <c r="D107" i="1"/>
  <c r="Q181" i="1"/>
  <c r="P181" i="1"/>
  <c r="D181" i="1"/>
  <c r="Q81" i="1"/>
  <c r="P81" i="1"/>
  <c r="D81" i="1"/>
  <c r="Q79" i="1"/>
  <c r="P79" i="1"/>
  <c r="D79" i="1"/>
  <c r="Q131" i="1"/>
  <c r="P131" i="1"/>
  <c r="D131" i="1"/>
  <c r="Q80" i="1"/>
  <c r="P80" i="1"/>
  <c r="D80" i="1"/>
  <c r="Q42" i="1"/>
  <c r="P42" i="1"/>
  <c r="D42" i="1"/>
  <c r="Q41" i="1"/>
  <c r="P41" i="1"/>
  <c r="D41" i="1"/>
  <c r="Q123" i="1"/>
  <c r="P123" i="1"/>
  <c r="D123" i="1"/>
  <c r="Q122" i="1"/>
  <c r="P122" i="1"/>
  <c r="D122" i="1"/>
</calcChain>
</file>

<file path=xl/sharedStrings.xml><?xml version="1.0" encoding="utf-8"?>
<sst xmlns="http://schemas.openxmlformats.org/spreadsheetml/2006/main" count="1048" uniqueCount="382">
  <si>
    <t>Codemeter updaten</t>
  </si>
  <si>
    <t>test</t>
  </si>
  <si>
    <t>alten Stand prüfen</t>
  </si>
  <si>
    <t>Informatik</t>
  </si>
  <si>
    <t>Gefordert</t>
  </si>
  <si>
    <t>SW-Hersteller</t>
  </si>
  <si>
    <t>SW-Produkt</t>
  </si>
  <si>
    <t>was wir haben</t>
  </si>
  <si>
    <t>-3</t>
  </si>
  <si>
    <t>BIB (R-102)</t>
  </si>
  <si>
    <t>MB (B202)</t>
  </si>
  <si>
    <t>SEY (S041)</t>
  </si>
  <si>
    <t>HDT (G201)</t>
  </si>
  <si>
    <t>PRF (P268)</t>
  </si>
  <si>
    <t>ARC (L206)</t>
  </si>
  <si>
    <t>Ort</t>
  </si>
  <si>
    <t>Fakultät</t>
  </si>
  <si>
    <t>Hilfsspalte 1</t>
  </si>
  <si>
    <t>Hilfsspalte2</t>
  </si>
  <si>
    <t>Anfangsbuchstabe Hersteller</t>
  </si>
  <si>
    <t>Anfangsbuchstabe Software</t>
  </si>
  <si>
    <t>Omicron Lab</t>
  </si>
  <si>
    <t>Bode Analyzer Suite</t>
  </si>
  <si>
    <t>Seyboth (S041, S042, S043, S044, S045, S046, S-128, S-133);#Seyboth (S042, S043, S044, S045, S046, S-128, S-133)</t>
  </si>
  <si>
    <t>Fakultät Elektro-und Informationstechnik</t>
  </si>
  <si>
    <t>Open Source</t>
  </si>
  <si>
    <t>CodeBlocks</t>
  </si>
  <si>
    <t>Seyboth (S041, S042, S043, S044, S045, S046, S-128, S-133)</t>
  </si>
  <si>
    <t xml:space="preserve">Comsol </t>
  </si>
  <si>
    <t>Comsol Multiphysics</t>
  </si>
  <si>
    <t>Dassault Systemes</t>
  </si>
  <si>
    <t>CST Studio Suite</t>
  </si>
  <si>
    <t>x</t>
  </si>
  <si>
    <t>http://www.3ds.com/products-services/catia/products/dymola</t>
  </si>
  <si>
    <t>Dymola</t>
  </si>
  <si>
    <t>wxMaxima und maxima</t>
  </si>
  <si>
    <t>Seyboth (S041, S042, S043, S044, S045, S046, S-128, S-133);#Haus der Technik (G201, G203, G204)</t>
  </si>
  <si>
    <t>Hottgenroth Software GmbH &amp; Co. KG</t>
  </si>
  <si>
    <t>HSETU Bildungsstätten Download</t>
  </si>
  <si>
    <t>Haus der Technik (G201, G203, G204)</t>
  </si>
  <si>
    <t>Fakultät Bauingenieurwesen</t>
  </si>
  <si>
    <t>http://www.ti.com</t>
  </si>
  <si>
    <t>ICDI Driver</t>
  </si>
  <si>
    <t>Freeware</t>
  </si>
  <si>
    <t>The MathWorks, Inc.</t>
  </si>
  <si>
    <t>MATLAB/SIMULINK</t>
  </si>
  <si>
    <t>Microsoft</t>
  </si>
  <si>
    <t>Microsoft Visual Studio 2019 Community Edition</t>
  </si>
  <si>
    <t>Maschinenbau (B202, B203, B208, B213);#Haus der Technik (G201, G203, G204);#Architektur (L206)</t>
  </si>
  <si>
    <t>Fakultät Angewandte Natur- und Kulturwissenschaften</t>
  </si>
  <si>
    <t>RIB Software</t>
  </si>
  <si>
    <t>RIB iTWO</t>
  </si>
  <si>
    <t>Haus der Technik (G201, G203, G204);#Architektur (L206)</t>
  </si>
  <si>
    <t>COMSOL</t>
  </si>
  <si>
    <t>Maschinenbau (B202, B203, B208, B213);#Seyboth (S041, S042, S043, S044, S045, S046, S-128, S-133);#Haus der Technik (G201, G203, G204);#Seyboth (S042, S043, S044, S045, S046, S-128, S-133)</t>
  </si>
  <si>
    <t>xpack Arm Development Tools</t>
  </si>
  <si>
    <t>Adobe Systems</t>
  </si>
  <si>
    <t>Adobe Acrobat Pro</t>
  </si>
  <si>
    <t>Seyboth (S041, S042, S043, S044, S045, S046, S-128, S-133);#Bibliothek (R-102, Saal);#Seyboth (S042, S043, S044, S045, S046, S-128, S-133)</t>
  </si>
  <si>
    <t>Wolfram</t>
  </si>
  <si>
    <t>Mathematica</t>
  </si>
  <si>
    <t>Maschinenbau (B202, B203, B208, B213);#Prüfening (P268, P269, P271);#Seyboth (S041, S042, S043, S044, S045, S046, S-128, S-133);#Haus der Technik (G201, G203, G204);#Seyboth (S042, S043, S044, S045, S046, S-128, S-133)</t>
  </si>
  <si>
    <t>ANSYS</t>
  </si>
  <si>
    <t>ANSYS Electromagnetics Suite</t>
  </si>
  <si>
    <t>S-128;#S-133</t>
  </si>
  <si>
    <t>Fakultät Maschinenbau</t>
  </si>
  <si>
    <t>ANSYS Multiphysics</t>
  </si>
  <si>
    <t>Maschinenbau (B202, B203, B208, B213)</t>
  </si>
  <si>
    <t>Anybody Technology</t>
  </si>
  <si>
    <t>AnyBody</t>
  </si>
  <si>
    <t>Open Source (Benito van der Zander )</t>
  </si>
  <si>
    <t>TeXstudio</t>
  </si>
  <si>
    <t>Seyboth (S041, S042, S043, S044, S045, S046, S-128, S-133);#Prüfening (P268, P269, P271);#Maschinenbau (B202, B203, B208, B213);#Haus der Technik (G201, G203, G204);#Bibliothek (R-102, Saal)</t>
  </si>
  <si>
    <t>Arduino LLC</t>
  </si>
  <si>
    <t>Arduino</t>
  </si>
  <si>
    <t>Hydrotec GmbH</t>
  </si>
  <si>
    <t>Hydro_AS-2D</t>
  </si>
  <si>
    <t>Haus der Technik (G201, G203, G204);#Prüfening (P268, P269)</t>
  </si>
  <si>
    <t>Scooter Software</t>
  </si>
  <si>
    <t>Beyond Compare Version</t>
  </si>
  <si>
    <t>Seyboth (S041, S042, S043, S044, S045, S046, S-128, S-133);#Bibliothek (R-102, Saal)</t>
  </si>
  <si>
    <t>OTH Regensburg</t>
  </si>
  <si>
    <t>OTH Regensburg Paket für LaTeX</t>
  </si>
  <si>
    <t>PTV Planung Transport Verkehr AG</t>
  </si>
  <si>
    <t>Vissim</t>
  </si>
  <si>
    <t>IXXAT</t>
  </si>
  <si>
    <t>canAnalyzer + Treiber</t>
  </si>
  <si>
    <t>S-128;#S-133;#Seyboth (S042, S043, S044, S045, S046, S-128, S-133)</t>
  </si>
  <si>
    <t>Dassault Systèmes</t>
  </si>
  <si>
    <t>CATIA</t>
  </si>
  <si>
    <t>Vistro</t>
  </si>
  <si>
    <t>Visual Studio</t>
  </si>
  <si>
    <t>Google</t>
  </si>
  <si>
    <t>Chrome</t>
  </si>
  <si>
    <t>Fakultät Betriebswirtschaft</t>
  </si>
  <si>
    <t>Plasq LLC</t>
  </si>
  <si>
    <t>Comic Life 3</t>
  </si>
  <si>
    <t>Prüfening (P268, P269, P271);#S041;#S042;#S043;#S044;#S045;#S046</t>
  </si>
  <si>
    <t>Fakultät Angewandte Sozial- und Gesundheitswissenschaften</t>
  </si>
  <si>
    <t>Visual Studio Code</t>
  </si>
  <si>
    <t>Haus der Technik (G201, G203, G204);#G201;#G203;#G204</t>
  </si>
  <si>
    <t>Visum</t>
  </si>
  <si>
    <t>Digilent Inc.</t>
  </si>
  <si>
    <t>WaveForms</t>
  </si>
  <si>
    <t>Seyboth (S041, S042, S043, S044, S045, S046, S-128, S-133);#Haus der Technik (G201, G203, G204);#Seyboth (S042, S043, S044, S045, S046, S-128, S-133)</t>
  </si>
  <si>
    <t>Trimble</t>
  </si>
  <si>
    <t>Connect PlugIn for Revit</t>
  </si>
  <si>
    <t>PTC</t>
  </si>
  <si>
    <t>Creo Parametric</t>
  </si>
  <si>
    <t>Infineon Techn. AG</t>
  </si>
  <si>
    <t>DAS</t>
  </si>
  <si>
    <t>US Army Corps of Engineers Hydrologic Engineering Center</t>
  </si>
  <si>
    <t>HEC-RAS</t>
  </si>
  <si>
    <t>DLUBAL Plugin in Revit</t>
  </si>
  <si>
    <t xml:space="preserve">https://www.dlubal.com/de/ ... </t>
  </si>
  <si>
    <t>Prüfening (P268, P269, P271);#Haus der Technik (G201, G203, G204)</t>
  </si>
  <si>
    <t>Cadsoft</t>
  </si>
  <si>
    <t>Eagle</t>
  </si>
  <si>
    <t>Edge for Business</t>
  </si>
  <si>
    <t>Audiotrankription</t>
  </si>
  <si>
    <t>f4 transkript</t>
  </si>
  <si>
    <t>S041;#Prüfening (P268, P269);#Seyboth (S042, S043, S044, S045, S046, S-128, S-133)</t>
  </si>
  <si>
    <t>Mozilla</t>
  </si>
  <si>
    <t>Firefox</t>
  </si>
  <si>
    <t>NEMETSCHEK SE</t>
  </si>
  <si>
    <t>ALLPLAN</t>
  </si>
  <si>
    <t>GraphiSoft</t>
  </si>
  <si>
    <t>ArchiCAD</t>
  </si>
  <si>
    <t>FreeCad</t>
  </si>
  <si>
    <t>Autodesk</t>
  </si>
  <si>
    <t>AutoCAD</t>
  </si>
  <si>
    <t>BIMCollab</t>
  </si>
  <si>
    <t>BIMcollab® BCF Manager for Autodesk® Revit®</t>
  </si>
  <si>
    <t>Gimp</t>
  </si>
  <si>
    <t>git</t>
  </si>
  <si>
    <t>Datakustik</t>
  </si>
  <si>
    <t>CadnaA</t>
  </si>
  <si>
    <t>gnuplot</t>
  </si>
  <si>
    <t>Adobe</t>
  </si>
  <si>
    <t>CC: Photoshop, Indesign, Illustrator</t>
  </si>
  <si>
    <t>Architektur (L206, L210);#Maschinenbau (B202, B203, B208, B213);#Haus der Technik (G201, G203, G204)</t>
  </si>
  <si>
    <t>DC-Software Doster &amp; Christmann GmbH</t>
  </si>
  <si>
    <t>DC-Grundbaustatik</t>
  </si>
  <si>
    <t>ThinkProject</t>
  </si>
  <si>
    <t>DESITE MD Pro</t>
  </si>
  <si>
    <t>Dlubal</t>
  </si>
  <si>
    <t>Dlubal RSTAB 9 und RFEM 6</t>
  </si>
  <si>
    <t>SPSS Inc., an IBM Company</t>
  </si>
  <si>
    <t>IBM SPSS Statistics</t>
  </si>
  <si>
    <t>Seyboth (S042, S043, S044, S045, S046, S-128, S-133)</t>
  </si>
  <si>
    <t>FIDES DV-Partner GmbH</t>
  </si>
  <si>
    <t>Fides Geotechnik-Paket: FIT(!), Walls-Verbau, -Bemessung, -FEM, Geostability,-Flow, Winkelstützmauer</t>
  </si>
  <si>
    <t>NIH</t>
  </si>
  <si>
    <t xml:space="preserve">ImageJ </t>
  </si>
  <si>
    <t xml:space="preserve">Mozilla </t>
  </si>
  <si>
    <t>Firefox ESR</t>
  </si>
  <si>
    <t>Seyboth (S041, S042, S043, S044, S045, S046, S-128, S-133);#Maschinenbau (B202, B203, B208, B213);#Haus der Technik (G201, G203, G204);#Bibliothek (R-102, Saal);#Architektur (L206);#Seyboth (S042, S043, S044, S045, S046, S-128, S-133)</t>
  </si>
  <si>
    <t>Inkscape</t>
  </si>
  <si>
    <t>Weisang GmbH</t>
  </si>
  <si>
    <t>FlexPro 10 (64-Bit)</t>
  </si>
  <si>
    <t>FRILO Software GmbH</t>
  </si>
  <si>
    <t>Frilo.Software</t>
  </si>
  <si>
    <t>Civilserve GmbH</t>
  </si>
  <si>
    <t>GGU-SOFTWARE COMPLETE PACK</t>
  </si>
  <si>
    <t>KiCAD</t>
  </si>
  <si>
    <t>Seyboth (S041, S042, S043, S044, S045, S046, S-128, S-133);#S-128;#S-133;#Seyboth (S042, S043, S044, S045, S046, S-128, S-133)</t>
  </si>
  <si>
    <t>KISSsoft AG</t>
  </si>
  <si>
    <t>KISSsoft</t>
  </si>
  <si>
    <t>KNIME</t>
  </si>
  <si>
    <t>Git Extensions</t>
  </si>
  <si>
    <t>Intronix</t>
  </si>
  <si>
    <t>LogicPort</t>
  </si>
  <si>
    <t>Analog Devices</t>
  </si>
  <si>
    <t>LTspice XVII</t>
  </si>
  <si>
    <t>GNU (Open Source)</t>
  </si>
  <si>
    <t>Make</t>
  </si>
  <si>
    <t xml:space="preserve">google </t>
  </si>
  <si>
    <t>Google Earth Pro</t>
  </si>
  <si>
    <t>VERBI Software.Consult.Sozialforschung GmbH</t>
  </si>
  <si>
    <t>MAXQDA 10 (R240113)</t>
  </si>
  <si>
    <t>Intevation und g10 Code / Open Source</t>
  </si>
  <si>
    <t>Gpg4win</t>
  </si>
  <si>
    <t>Microsoft Visual C++ 2015 Redistributable</t>
  </si>
  <si>
    <t>MiKTeX.org</t>
  </si>
  <si>
    <t>MiKTeX</t>
  </si>
  <si>
    <t>Intel</t>
  </si>
  <si>
    <t>ModelSim-Intel FPGA Edition</t>
  </si>
  <si>
    <t>Don Ho</t>
  </si>
  <si>
    <t>Notepad++</t>
  </si>
  <si>
    <t>Equa Solutions</t>
  </si>
  <si>
    <t>IDA ICE</t>
  </si>
  <si>
    <t>Python Software Foundation</t>
  </si>
  <si>
    <t>NumPy</t>
  </si>
  <si>
    <t xml:space="preserve"> Open Source Modelica Consortium (OSMC)</t>
  </si>
  <si>
    <t>OpenModelica</t>
  </si>
  <si>
    <t>InfoGraph GmbH, Kackertstrasse 10, 52072 Aachen, Germany</t>
  </si>
  <si>
    <t>InfoCAD</t>
  </si>
  <si>
    <t>24.1</t>
  </si>
  <si>
    <t>iTWO3D Revit-Plugin</t>
  </si>
  <si>
    <t>iTWOcivil</t>
  </si>
  <si>
    <t>Haus der Technik (G201, G203, G204);#Prüfening (P268, P269, P271)</t>
  </si>
  <si>
    <t>s</t>
  </si>
  <si>
    <t>tandler.com GmbH / Pecher Software GmbH</t>
  </si>
  <si>
    <t>KANAL++AQUA++</t>
  </si>
  <si>
    <t>Power BI Desktop</t>
  </si>
  <si>
    <t>DIgSILENT GmbH</t>
  </si>
  <si>
    <t>PowerFactory</t>
  </si>
  <si>
    <t>Seequent / Bentley Systems</t>
  </si>
  <si>
    <t>Leapfrog</t>
  </si>
  <si>
    <t>mb AEC Software GmbH</t>
  </si>
  <si>
    <t>mb WorkSuite</t>
  </si>
  <si>
    <t>Haus der Technik (G201, G203, G204);#Architektur (L206);#Prüfening (P268, P269, P271);#Prüfening (P268, P269)</t>
  </si>
  <si>
    <t>SIMTEGO</t>
  </si>
  <si>
    <t>PyroSim</t>
  </si>
  <si>
    <t>Pathfinder</t>
  </si>
  <si>
    <t>Python 3.12.7</t>
  </si>
  <si>
    <t>Bentley Plaxis</t>
  </si>
  <si>
    <t>PLAXIS 2D Connect Edition</t>
  </si>
  <si>
    <t>PLAXIS 3D Connect Edition</t>
  </si>
  <si>
    <t>anaconda</t>
  </si>
  <si>
    <t>Python Anaconda 3</t>
  </si>
  <si>
    <t>Python Bibliotheken: SciPy, Matplotlib, sklearn, pandas, jupyter (jupyterlab + notebook)</t>
  </si>
  <si>
    <t>Quartus Prime Lite Edition</t>
  </si>
  <si>
    <t>Tera Analysis</t>
  </si>
  <si>
    <t>Quickfield Student 6.3</t>
  </si>
  <si>
    <t>Project</t>
  </si>
  <si>
    <t>PuTTY</t>
  </si>
  <si>
    <t>PyCharm</t>
  </si>
  <si>
    <t>Seyboth (S042, S043, S044, S045, S046, S-128, S-133);#Maschinenbau (B202, B203, B208, B213);#Haus der Technik (G201, G203, G204)</t>
  </si>
  <si>
    <t>Simtego</t>
  </si>
  <si>
    <t>ESI ITI GmbH</t>
  </si>
  <si>
    <t>SimulationX 4.0</t>
  </si>
  <si>
    <t>SIMULIA Abaqus</t>
  </si>
  <si>
    <t>Python</t>
  </si>
  <si>
    <t>Python 3.13</t>
  </si>
  <si>
    <t>Python.org</t>
  </si>
  <si>
    <t>Python 3.9</t>
  </si>
  <si>
    <t>QGIS.org</t>
  </si>
  <si>
    <t>QGIS</t>
  </si>
  <si>
    <t>Revit</t>
  </si>
  <si>
    <t>Siemens</t>
  </si>
  <si>
    <t>SolidEdge inkl. Normteilebibliothek</t>
  </si>
  <si>
    <t>RFEM Erweiterung Piping und Piping-Design</t>
  </si>
  <si>
    <t>IBM</t>
  </si>
  <si>
    <t>SPSS Statistics</t>
  </si>
  <si>
    <t>S041;#S042;#S043;#S044;#S045;#S046;#P268;#P269;#P271;#Prüfening (P268, P269, P271)</t>
  </si>
  <si>
    <t>Tableau</t>
  </si>
  <si>
    <t>Tableau Desktop</t>
  </si>
  <si>
    <t>Tableau Prep</t>
  </si>
  <si>
    <t>Google Brain Team</t>
  </si>
  <si>
    <t>TensorFlow 2</t>
  </si>
  <si>
    <t>SAP</t>
  </si>
  <si>
    <t>SAP-GUI</t>
  </si>
  <si>
    <t>Seyboth (S041, S042, S043, S044, S045, S046, S-128, S-133);#Maschinenbau (B202, B203, B208, B213);#Haus der Technik (G201, G203, G204);#Seyboth (S042, S043, S044, S045, S046, S-128, S-133)</t>
  </si>
  <si>
    <t>DesignSoft</t>
  </si>
  <si>
    <t>Tina 9 - TI</t>
  </si>
  <si>
    <t>Seyboth (S041, S042, S043, S044, S045, S046, S-128, S-133);#S041;#S042;#S043;#S044;#S045;#S046;#Seyboth (S042, S043, S044, S045, S046, S-128, S-133)</t>
  </si>
  <si>
    <t>Ubuntu</t>
  </si>
  <si>
    <t>UiPath</t>
  </si>
  <si>
    <t>Vector Informatik</t>
  </si>
  <si>
    <t>Vector CANoe + Treiber</t>
  </si>
  <si>
    <t>S-128;#S-133;#Seyboth (S041, S042, S043, S044, S045, S046, S-128, S-133)</t>
  </si>
  <si>
    <t>IDRIX</t>
  </si>
  <si>
    <t>VeraCrypt</t>
  </si>
  <si>
    <t>Aquaveo, LLC</t>
  </si>
  <si>
    <t>SMS 12.2</t>
  </si>
  <si>
    <t>SOFiSTiK AG</t>
  </si>
  <si>
    <t>SOFiPLUS-X 2024</t>
  </si>
  <si>
    <t>SOFiSTiK 2025</t>
  </si>
  <si>
    <t>Haus der Technik (G201, G203, G204);#Architektur (L206);#Prüfening (P268, P269, P271)</t>
  </si>
  <si>
    <t>SOFiSTiK Apps</t>
  </si>
  <si>
    <t>Microsoft (Open Source)</t>
  </si>
  <si>
    <t>Visual Studio Code (vs code)</t>
  </si>
  <si>
    <t>Guillaume Savaton (Open Source)</t>
  </si>
  <si>
    <t>Sozi</t>
  </si>
  <si>
    <t>Seyboth (S041, S042, S043, S044, S045, S046, S-128, S-133);#Prüfening (P268, P269, P271);#Haus der Technik (G201, G203, G204);#Maschinenbau (B202, B203, B208, B213);#Bibliothek (R-102, Saal)</t>
  </si>
  <si>
    <t>Xilinx</t>
  </si>
  <si>
    <t>Vivado</t>
  </si>
  <si>
    <t>MicroStrategy</t>
  </si>
  <si>
    <t>Workstation</t>
  </si>
  <si>
    <t>Fraunhofer IBP</t>
  </si>
  <si>
    <t>WUFI Pro</t>
  </si>
  <si>
    <t>Maschinenbau (B202, B203, B208, B213);#Haus der Technik (G201, G203, G204)</t>
  </si>
  <si>
    <t>FHG-IBP, Holzkirchen</t>
  </si>
  <si>
    <t>WUFI®2D 3.4.2</t>
  </si>
  <si>
    <t>WUFI®plus 1.2</t>
  </si>
  <si>
    <t>Fraunhofer IBP, Holzkirchen, Germany</t>
  </si>
  <si>
    <t>WUFI-Graph</t>
  </si>
  <si>
    <t>Haus der Technik (G201, G203, G204);#Maschinenbau (B202, B203, B208, B213)</t>
  </si>
  <si>
    <t>Xournal++</t>
  </si>
  <si>
    <t>Libre Office Community</t>
  </si>
  <si>
    <t>Libre Office</t>
  </si>
  <si>
    <t>Bibliothek (R-102, R001 (Saal))</t>
  </si>
  <si>
    <t>Swiss Academic Software</t>
  </si>
  <si>
    <t>Citavi &amp; Citavi Picker (Browser Plugin / Word Add-In)</t>
  </si>
  <si>
    <t>Bibliothek (R-102, Saal);#R-102</t>
  </si>
  <si>
    <t>Zoom Video Communications</t>
  </si>
  <si>
    <t>Zoom</t>
  </si>
  <si>
    <t>Zotero.org</t>
  </si>
  <si>
    <t>Zotero + Connector</t>
  </si>
  <si>
    <t>Minitab, Inc.</t>
  </si>
  <si>
    <t>Minitab</t>
  </si>
  <si>
    <t>Plavis</t>
  </si>
  <si>
    <t>visTableTouch</t>
  </si>
  <si>
    <t>Siemens PLM</t>
  </si>
  <si>
    <t>Siemens NX</t>
  </si>
  <si>
    <t>Technomatix (Siemens)</t>
  </si>
  <si>
    <t>Factory</t>
  </si>
  <si>
    <t>Jack</t>
  </si>
  <si>
    <t>Tecnomatix Siemens</t>
  </si>
  <si>
    <t>Plant Simulation</t>
  </si>
  <si>
    <t>Architektur (L206)</t>
  </si>
  <si>
    <t>Fakultät Architektur</t>
  </si>
  <si>
    <t>Agisoft</t>
  </si>
  <si>
    <t>Metashape</t>
  </si>
  <si>
    <t>Autodesk ReCap Pro</t>
  </si>
  <si>
    <t>Baukosteninformationszentrum Deutscher Architektenkammern GmbH</t>
  </si>
  <si>
    <t>BKI Kostenplaner</t>
  </si>
  <si>
    <t>Chocolatey (free)</t>
  </si>
  <si>
    <t>ComputerWorks</t>
  </si>
  <si>
    <t>Vectorworks</t>
  </si>
  <si>
    <t>DIN Deutsches Institut für Normung</t>
  </si>
  <si>
    <t>STLB-Bau XML V2 - Einzelplatz, Server</t>
  </si>
  <si>
    <t>ENVI-met Science</t>
  </si>
  <si>
    <t>Epic Games, Inc.</t>
  </si>
  <si>
    <t>Epic Games Launcher</t>
  </si>
  <si>
    <t>Reality Capture</t>
  </si>
  <si>
    <t>Twinmotion</t>
  </si>
  <si>
    <t>ESS - Villach</t>
  </si>
  <si>
    <t>AX 3000 Virtual Reality One-Click</t>
  </si>
  <si>
    <t>Faro</t>
  </si>
  <si>
    <t>Faro AsBuild (Plugin AutoCAD)</t>
  </si>
  <si>
    <t>Formlabs GmbH</t>
  </si>
  <si>
    <t>PreForm</t>
  </si>
  <si>
    <t>G&amp;W Software Entwicklung GmbH</t>
  </si>
  <si>
    <t>California.X mit BIM PlugIn</t>
  </si>
  <si>
    <t>Heilmann Software GmbH - Fraunhofer IBP</t>
  </si>
  <si>
    <t>IBP18599 HighEnd</t>
  </si>
  <si>
    <t>IBP:18599 GEG</t>
  </si>
  <si>
    <t>Key Shot, Inc.</t>
  </si>
  <si>
    <t>KeyShot Plug-in für Rhino</t>
  </si>
  <si>
    <t>KeyShot, Inc.</t>
  </si>
  <si>
    <t>KeyShot Pro</t>
  </si>
  <si>
    <t>Leica</t>
  </si>
  <si>
    <t>Maxon</t>
  </si>
  <si>
    <t>Cinema 4D Standardinstallation</t>
  </si>
  <si>
    <t>Meta</t>
  </si>
  <si>
    <t>Oculus PC App for Meta Quest</t>
  </si>
  <si>
    <t>Visio</t>
  </si>
  <si>
    <t>Microsoft Office inkl. MS-Project (!!!)</t>
  </si>
  <si>
    <t>Seyboth (S041, S042, S043, S044, S045, S046, S-128, S-133);#Haus der Technik (G201, G203, G204);#Architektur (L206)</t>
  </si>
  <si>
    <t>Microsoft Office Professional Plus aktuell</t>
  </si>
  <si>
    <t>Microsoft Project Professional</t>
  </si>
  <si>
    <t>Nemetschek Allplan Systems GmbH</t>
  </si>
  <si>
    <t>Nemetschek Allplan</t>
  </si>
  <si>
    <t>Open Source Project</t>
  </si>
  <si>
    <t>Cloud Compare</t>
  </si>
  <si>
    <t>Pavlov</t>
  </si>
  <si>
    <t>7 Zip</t>
  </si>
  <si>
    <t>PointCad</t>
  </si>
  <si>
    <t>RealtimeBoard, Inc.</t>
  </si>
  <si>
    <t>Miro Windows Desktop App</t>
  </si>
  <si>
    <t>Robert McNeel &amp; Associates</t>
  </si>
  <si>
    <t>Rhinoceros 8</t>
  </si>
  <si>
    <t>Haus der Technik (G201, G203, G204);#Architektur (L206);#Prüfening (P268, P269)</t>
  </si>
  <si>
    <t>SOFiSTiK 2024</t>
  </si>
  <si>
    <t>Solibri Dach GmbH</t>
  </si>
  <si>
    <t>Solibri Modellchecker</t>
  </si>
  <si>
    <t>SolidWorks Corporation</t>
  </si>
  <si>
    <t>SolidWorks</t>
  </si>
  <si>
    <t>TechSmith</t>
  </si>
  <si>
    <t>Camtasia</t>
  </si>
  <si>
    <t>Ultimaker B.V.</t>
  </si>
  <si>
    <t>Cura</t>
  </si>
  <si>
    <t>Unity Technologies</t>
  </si>
  <si>
    <t>Unity 6</t>
  </si>
  <si>
    <t>VisualSFM</t>
  </si>
  <si>
    <t>VisualSFM V0.5.26 (open source)</t>
  </si>
  <si>
    <t>VS Code</t>
  </si>
  <si>
    <t>ZUB</t>
  </si>
  <si>
    <t>EPASS-HELENA® 5.4 Ultra 5.4.0.23</t>
  </si>
  <si>
    <t>alt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</si>
</sst>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scheme val="minor"/>
    </font>
    <font>
      <u/>
      <sz val="11"/>
      <color theme="10"/>
      <name val="Calibri"/>
      <family val="2"/>
    </font>
    <font>
      <sz val="11"/>
      <name val="Aptos Narrow"/>
      <family val="2"/>
      <scheme val="minor"/>
    </font>
    <font>
      <sz val="8"/>
      <name val="Aptos Narrow"/>
      <family val="2"/>
      <scheme val="minor"/>
    </font>
  </fonts>
  <fills count="3">
    <fill>
      <patternFill patternType="none"/>
    </fill>
    <fill>
      <patternFill patternType="gray125"/>
    </fill>
    <fill>
      <patternFill patternType="solid">
        <fgColor rgb="FF00B050"/>
        <bgColor indexed="64"/>
      </patternFill>
    </fill>
  </fills>
  <borders count="2">
    <border>
      <left/>
      <right/>
      <top/>
      <bottom/>
      <diagonal/>
    </border>
    <border>
      <left/>
      <right/>
      <top style="thin">
        <color theme="4"/>
      </top>
      <bottom/>
      <diagonal/>
    </border>
  </borders>
  <cellStyleXfs count="2">
    <xf numFmtId="0" fontId="0" fillId="0" borderId="0"/>
    <xf numFmtId="0" fontId="1" fillId="0" borderId="0" applyNumberFormat="0" applyFill="0" applyBorder="0" applyAlignment="0" applyProtection="0">
      <alignment vertical="top"/>
      <protection locked="0"/>
    </xf>
  </cellStyleXfs>
  <cellXfs count="18">
    <xf numFmtId="0" fontId="0" fillId="0" borderId="0" xfId="0"/>
    <xf numFmtId="0" fontId="0" fillId="0" borderId="0" xfId="0" applyAlignment="1">
      <alignment wrapText="1"/>
    </xf>
    <xf numFmtId="0" fontId="0" fillId="0" borderId="0" xfId="0" applyAlignment="1">
      <alignment vertical="top"/>
    </xf>
    <xf numFmtId="0" fontId="0" fillId="2" borderId="0" xfId="0" applyFill="1" applyAlignment="1">
      <alignment vertical="top"/>
    </xf>
    <xf numFmtId="0" fontId="0" fillId="0" borderId="0" xfId="0" applyAlignment="1">
      <alignment vertical="top" wrapText="1"/>
    </xf>
    <xf numFmtId="0" fontId="0" fillId="0" borderId="0" xfId="0" applyFill="1"/>
    <xf numFmtId="0" fontId="1" fillId="0" borderId="0" xfId="1" applyFill="1" applyAlignment="1" applyProtection="1"/>
    <xf numFmtId="0" fontId="0" fillId="0" borderId="0" xfId="0" applyFill="1" applyAlignment="1">
      <alignment wrapText="1"/>
    </xf>
    <xf numFmtId="16" fontId="0" fillId="0" borderId="0" xfId="0" applyNumberFormat="1" applyFill="1"/>
    <xf numFmtId="49" fontId="0" fillId="0" borderId="0" xfId="0" applyNumberFormat="1" applyFill="1"/>
    <xf numFmtId="0" fontId="0" fillId="0" borderId="0" xfId="0" quotePrefix="1" applyFill="1"/>
    <xf numFmtId="0" fontId="0" fillId="0" borderId="0" xfId="0" applyAlignment="1"/>
    <xf numFmtId="0" fontId="0" fillId="0" borderId="0" xfId="0" applyFill="1" applyAlignment="1"/>
    <xf numFmtId="0" fontId="0" fillId="0" borderId="0" xfId="0" applyNumberFormat="1" applyFill="1" applyAlignment="1"/>
    <xf numFmtId="14" fontId="0" fillId="0" borderId="0" xfId="0" applyNumberFormat="1" applyFill="1" applyAlignment="1"/>
    <xf numFmtId="0" fontId="2" fillId="0" borderId="0" xfId="0" applyFont="1" applyFill="1" applyAlignment="1"/>
    <xf numFmtId="0" fontId="0" fillId="0" borderId="1" xfId="0" applyFill="1" applyBorder="1" applyAlignment="1"/>
    <xf numFmtId="0" fontId="0" fillId="0" borderId="0" xfId="0" applyFill="1" applyBorder="1"/>
  </cellXfs>
  <cellStyles count="2">
    <cellStyle name="Link" xfId="1" builtinId="8"/>
    <cellStyle name="Standard" xfId="0" builtinId="0"/>
  </cellStyles>
  <dxfs count="33">
    <dxf>
      <font>
        <color rgb="FF9C0006"/>
      </font>
      <fill>
        <patternFill>
          <bgColor rgb="FFFFC7CE"/>
        </patternFill>
      </fill>
    </dxf>
    <dxf>
      <fill>
        <patternFill>
          <bgColor rgb="FF00B050"/>
        </patternFill>
      </fill>
    </dxf>
    <dxf>
      <fill>
        <patternFill>
          <bgColor theme="1"/>
        </patternFill>
      </fill>
    </dxf>
    <dxf>
      <fill>
        <patternFill>
          <bgColor theme="2" tint="-0.749961851863155"/>
        </patternFill>
      </fill>
    </dxf>
    <dxf>
      <fill>
        <patternFill>
          <bgColor theme="1"/>
        </patternFill>
      </fill>
    </dxf>
    <dxf>
      <fill>
        <patternFill>
          <bgColor theme="2" tint="-0.749961851863155"/>
        </patternFill>
      </fill>
    </dxf>
    <dxf>
      <fill>
        <patternFill>
          <bgColor theme="1"/>
        </patternFill>
      </fill>
    </dxf>
    <dxf>
      <fill>
        <patternFill>
          <bgColor rgb="FF00B050"/>
        </patternFill>
      </fill>
    </dxf>
    <dxf>
      <fill>
        <patternFill>
          <bgColor theme="1"/>
        </patternFill>
      </fill>
    </dxf>
    <dxf>
      <fill>
        <patternFill>
          <bgColor theme="2" tint="-0.749961851863155"/>
        </patternFill>
      </fill>
    </dxf>
    <dxf>
      <fill>
        <patternFill>
          <bgColor theme="1"/>
        </patternFill>
      </fill>
    </dxf>
    <dxf>
      <fill>
        <patternFill>
          <bgColor theme="2" tint="-0.749961851863155"/>
        </patternFill>
      </fill>
    </dxf>
    <dxf>
      <fill>
        <patternFill>
          <bgColor theme="1"/>
        </patternFill>
      </fill>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top"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ill>
        <patternFill patternType="solid">
          <fgColor rgb="FFFFC000"/>
          <bgColor rgb="FF000000"/>
        </patternFill>
      </fill>
    </dxf>
    <dxf>
      <fill>
        <patternFill patternType="none">
          <fgColor indexed="64"/>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6.xml"/><Relationship Id="rId13" Type="http://schemas.openxmlformats.org/officeDocument/2006/relationships/sharedStrings" Target="sharedStrings.xml"/><Relationship Id="rId3" Type="http://schemas.microsoft.com/office/2007/relationships/slicerCache" Target="slicerCaches/slicerCache1.xml"/><Relationship Id="rId7" Type="http://schemas.microsoft.com/office/2007/relationships/slicerCache" Target="slicerCaches/slicerCache5.xml"/><Relationship Id="rId12"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07/relationships/slicerCache" Target="slicerCaches/slicerCache4.xml"/><Relationship Id="rId11" Type="http://schemas.openxmlformats.org/officeDocument/2006/relationships/theme" Target="theme/theme1.xml"/><Relationship Id="rId5" Type="http://schemas.microsoft.com/office/2007/relationships/slicerCache" Target="slicerCaches/slicerCache3.xml"/><Relationship Id="rId10" Type="http://schemas.microsoft.com/office/2007/relationships/slicerCache" Target="slicerCaches/slicerCache8.xml"/><Relationship Id="rId4" Type="http://schemas.microsoft.com/office/2007/relationships/slicerCache" Target="slicerCaches/slicerCache2.xml"/><Relationship Id="rId9" Type="http://schemas.microsoft.com/office/2007/relationships/slicerCache" Target="slicerCaches/slicerCache7.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xdr:col>
      <xdr:colOff>508673</xdr:colOff>
      <xdr:row>14</xdr:row>
      <xdr:rowOff>220</xdr:rowOff>
    </xdr:to>
    <mc:AlternateContent xmlns:mc="http://schemas.openxmlformats.org/markup-compatibility/2006">
      <mc:Choice xmlns:sle15="http://schemas.microsoft.com/office/drawing/2012/slicer" Requires="sle15">
        <xdr:graphicFrame macro="">
          <xdr:nvGraphicFramePr>
            <xdr:cNvPr id="2" name="Anfangsbuchstabe Hersteller 2">
              <a:extLst>
                <a:ext uri="{FF2B5EF4-FFF2-40B4-BE49-F238E27FC236}">
                  <a16:creationId xmlns:a16="http://schemas.microsoft.com/office/drawing/2014/main" id="{E338EC69-CF61-49E6-B74B-44FDFC48CCDE}"/>
                </a:ext>
              </a:extLst>
            </xdr:cNvPr>
            <xdr:cNvGraphicFramePr/>
          </xdr:nvGraphicFramePr>
          <xdr:xfrm>
            <a:off x="0" y="0"/>
            <a:ext cx="0" cy="0"/>
          </xdr:xfrm>
          <a:graphic>
            <a:graphicData uri="http://schemas.microsoft.com/office/drawing/2010/slicer">
              <sle:slicer xmlns:sle="http://schemas.microsoft.com/office/drawing/2010/slicer" name="Anfangsbuchstabe Hersteller 2"/>
            </a:graphicData>
          </a:graphic>
        </xdr:graphicFrame>
      </mc:Choice>
      <mc:Fallback>
        <xdr:sp macro="" textlink="">
          <xdr:nvSpPr>
            <xdr:cNvPr id="0" name=""/>
            <xdr:cNvSpPr>
              <a:spLocks noTextEdit="1"/>
            </xdr:cNvSpPr>
          </xdr:nvSpPr>
          <xdr:spPr>
            <a:xfrm>
              <a:off x="0" y="0"/>
              <a:ext cx="2794673" cy="2667220"/>
            </a:xfrm>
            <a:prstGeom prst="rect">
              <a:avLst/>
            </a:prstGeom>
            <a:solidFill>
              <a:prstClr val="white"/>
            </a:solidFill>
            <a:ln w="1">
              <a:solidFill>
                <a:prstClr val="green"/>
              </a:solidFill>
            </a:ln>
          </xdr:spPr>
          <xdr:txBody>
            <a:bodyPr vertOverflow="clip" horzOverflow="clip"/>
            <a:lstStyle/>
            <a:p>
              <a:r>
                <a:rPr lang="de-DE"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twoCellAnchor>
  <xdr:twoCellAnchor editAs="absolute">
    <xdr:from>
      <xdr:col>2</xdr:col>
      <xdr:colOff>504863</xdr:colOff>
      <xdr:row>0</xdr:row>
      <xdr:rowOff>0</xdr:rowOff>
    </xdr:from>
    <xdr:to>
      <xdr:col>2</xdr:col>
      <xdr:colOff>3239869</xdr:colOff>
      <xdr:row>14</xdr:row>
      <xdr:rowOff>220</xdr:rowOff>
    </xdr:to>
    <mc:AlternateContent xmlns:mc="http://schemas.openxmlformats.org/markup-compatibility/2006">
      <mc:Choice xmlns:sle15="http://schemas.microsoft.com/office/drawing/2012/slicer" Requires="sle15">
        <xdr:graphicFrame macro="">
          <xdr:nvGraphicFramePr>
            <xdr:cNvPr id="3" name="Anfangsbuchstabe Software 2">
              <a:extLst>
                <a:ext uri="{FF2B5EF4-FFF2-40B4-BE49-F238E27FC236}">
                  <a16:creationId xmlns:a16="http://schemas.microsoft.com/office/drawing/2014/main" id="{BE5A6DA3-2144-41C3-A652-A634F77D9DAF}"/>
                </a:ext>
              </a:extLst>
            </xdr:cNvPr>
            <xdr:cNvGraphicFramePr/>
          </xdr:nvGraphicFramePr>
          <xdr:xfrm>
            <a:off x="0" y="0"/>
            <a:ext cx="0" cy="0"/>
          </xdr:xfrm>
          <a:graphic>
            <a:graphicData uri="http://schemas.microsoft.com/office/drawing/2010/slicer">
              <sle:slicer xmlns:sle="http://schemas.microsoft.com/office/drawing/2010/slicer" name="Anfangsbuchstabe Software 2"/>
            </a:graphicData>
          </a:graphic>
        </xdr:graphicFrame>
      </mc:Choice>
      <mc:Fallback>
        <xdr:sp macro="" textlink="">
          <xdr:nvSpPr>
            <xdr:cNvPr id="0" name=""/>
            <xdr:cNvSpPr>
              <a:spLocks noTextEdit="1"/>
            </xdr:cNvSpPr>
          </xdr:nvSpPr>
          <xdr:spPr>
            <a:xfrm>
              <a:off x="2790863" y="0"/>
              <a:ext cx="2735006" cy="2667220"/>
            </a:xfrm>
            <a:prstGeom prst="rect">
              <a:avLst/>
            </a:prstGeom>
            <a:solidFill>
              <a:prstClr val="white"/>
            </a:solidFill>
            <a:ln w="1">
              <a:solidFill>
                <a:prstClr val="green"/>
              </a:solidFill>
            </a:ln>
          </xdr:spPr>
          <xdr:txBody>
            <a:bodyPr vertOverflow="clip" horzOverflow="clip"/>
            <a:lstStyle/>
            <a:p>
              <a:r>
                <a:rPr lang="de-DE"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twoCellAnchor>
  <xdr:twoCellAnchor editAs="absolute">
    <xdr:from>
      <xdr:col>2</xdr:col>
      <xdr:colOff>3543553</xdr:colOff>
      <xdr:row>0</xdr:row>
      <xdr:rowOff>0</xdr:rowOff>
    </xdr:from>
    <xdr:to>
      <xdr:col>3</xdr:col>
      <xdr:colOff>2375775</xdr:colOff>
      <xdr:row>14</xdr:row>
      <xdr:rowOff>1200</xdr:rowOff>
    </xdr:to>
    <mc:AlternateContent xmlns:mc="http://schemas.openxmlformats.org/markup-compatibility/2006">
      <mc:Choice xmlns:sle15="http://schemas.microsoft.com/office/drawing/2012/slicer" Requires="sle15">
        <xdr:graphicFrame macro="">
          <xdr:nvGraphicFramePr>
            <xdr:cNvPr id="4" name="BIB (R-102) 2">
              <a:extLst>
                <a:ext uri="{FF2B5EF4-FFF2-40B4-BE49-F238E27FC236}">
                  <a16:creationId xmlns:a16="http://schemas.microsoft.com/office/drawing/2014/main" id="{1BA366FE-69A9-44AD-AA54-EECBF6ACD01C}"/>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BIB (R-102) 2"/>
            </a:graphicData>
          </a:graphic>
        </xdr:graphicFrame>
      </mc:Choice>
      <mc:Fallback>
        <xdr:sp macro="" textlink="">
          <xdr:nvSpPr>
            <xdr:cNvPr id="0" name=""/>
            <xdr:cNvSpPr>
              <a:spLocks noTextEdit="1"/>
            </xdr:cNvSpPr>
          </xdr:nvSpPr>
          <xdr:spPr>
            <a:xfrm>
              <a:off x="5829553" y="0"/>
              <a:ext cx="2388222" cy="2668200"/>
            </a:xfrm>
            <a:prstGeom prst="rect">
              <a:avLst/>
            </a:prstGeom>
            <a:solidFill>
              <a:prstClr val="white"/>
            </a:solidFill>
            <a:ln w="1">
              <a:solidFill>
                <a:prstClr val="green"/>
              </a:solidFill>
            </a:ln>
          </xdr:spPr>
          <xdr:txBody>
            <a:bodyPr vertOverflow="clip" horzOverflow="clip"/>
            <a:lstStyle/>
            <a:p>
              <a:r>
                <a:rPr lang="de-DE"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twoCellAnchor>
  <xdr:twoCellAnchor editAs="absolute">
    <xdr:from>
      <xdr:col>3</xdr:col>
      <xdr:colOff>2068769</xdr:colOff>
      <xdr:row>0</xdr:row>
      <xdr:rowOff>0</xdr:rowOff>
    </xdr:from>
    <xdr:to>
      <xdr:col>5</xdr:col>
      <xdr:colOff>395048</xdr:colOff>
      <xdr:row>14</xdr:row>
      <xdr:rowOff>1200</xdr:rowOff>
    </xdr:to>
    <mc:AlternateContent xmlns:mc="http://schemas.openxmlformats.org/markup-compatibility/2006">
      <mc:Choice xmlns:sle15="http://schemas.microsoft.com/office/drawing/2012/slicer" Requires="sle15">
        <xdr:graphicFrame macro="">
          <xdr:nvGraphicFramePr>
            <xdr:cNvPr id="5" name="MB (B202) 2">
              <a:extLst>
                <a:ext uri="{FF2B5EF4-FFF2-40B4-BE49-F238E27FC236}">
                  <a16:creationId xmlns:a16="http://schemas.microsoft.com/office/drawing/2014/main" id="{8DA386CC-B266-4886-B64D-01CC49E41546}"/>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MB (B202) 2"/>
            </a:graphicData>
          </a:graphic>
        </xdr:graphicFrame>
      </mc:Choice>
      <mc:Fallback>
        <xdr:sp macro="" textlink="">
          <xdr:nvSpPr>
            <xdr:cNvPr id="0" name=""/>
            <xdr:cNvSpPr>
              <a:spLocks noTextEdit="1"/>
            </xdr:cNvSpPr>
          </xdr:nvSpPr>
          <xdr:spPr>
            <a:xfrm>
              <a:off x="7910769" y="0"/>
              <a:ext cx="2593479" cy="2668200"/>
            </a:xfrm>
            <a:prstGeom prst="rect">
              <a:avLst/>
            </a:prstGeom>
            <a:solidFill>
              <a:prstClr val="white"/>
            </a:solidFill>
            <a:ln w="1">
              <a:solidFill>
                <a:prstClr val="green"/>
              </a:solidFill>
            </a:ln>
          </xdr:spPr>
          <xdr:txBody>
            <a:bodyPr vertOverflow="clip" horzOverflow="clip"/>
            <a:lstStyle/>
            <a:p>
              <a:r>
                <a:rPr lang="de-DE"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twoCellAnchor>
  <xdr:twoCellAnchor editAs="absolute">
    <xdr:from>
      <xdr:col>5</xdr:col>
      <xdr:colOff>368173</xdr:colOff>
      <xdr:row>0</xdr:row>
      <xdr:rowOff>0</xdr:rowOff>
    </xdr:from>
    <xdr:to>
      <xdr:col>6</xdr:col>
      <xdr:colOff>597727</xdr:colOff>
      <xdr:row>14</xdr:row>
      <xdr:rowOff>1200</xdr:rowOff>
    </xdr:to>
    <mc:AlternateContent xmlns:mc="http://schemas.openxmlformats.org/markup-compatibility/2006">
      <mc:Choice xmlns:sle15="http://schemas.microsoft.com/office/drawing/2012/slicer" Requires="sle15">
        <xdr:graphicFrame macro="">
          <xdr:nvGraphicFramePr>
            <xdr:cNvPr id="6" name="SEY (S041) 2">
              <a:extLst>
                <a:ext uri="{FF2B5EF4-FFF2-40B4-BE49-F238E27FC236}">
                  <a16:creationId xmlns:a16="http://schemas.microsoft.com/office/drawing/2014/main" id="{BF570DF8-FDED-4FAC-A11A-14DEB982E345}"/>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SEY (S041) 2"/>
            </a:graphicData>
          </a:graphic>
        </xdr:graphicFrame>
      </mc:Choice>
      <mc:Fallback>
        <xdr:sp macro="" textlink="">
          <xdr:nvSpPr>
            <xdr:cNvPr id="0" name=""/>
            <xdr:cNvSpPr>
              <a:spLocks noTextEdit="1"/>
            </xdr:cNvSpPr>
          </xdr:nvSpPr>
          <xdr:spPr>
            <a:xfrm>
              <a:off x="10477373" y="0"/>
              <a:ext cx="2350454" cy="2668200"/>
            </a:xfrm>
            <a:prstGeom prst="rect">
              <a:avLst/>
            </a:prstGeom>
            <a:solidFill>
              <a:prstClr val="white"/>
            </a:solidFill>
            <a:ln w="1">
              <a:solidFill>
                <a:prstClr val="green"/>
              </a:solidFill>
            </a:ln>
          </xdr:spPr>
          <xdr:txBody>
            <a:bodyPr vertOverflow="clip" horzOverflow="clip"/>
            <a:lstStyle/>
            <a:p>
              <a:r>
                <a:rPr lang="de-DE"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twoCellAnchor>
  <xdr:twoCellAnchor editAs="absolute">
    <xdr:from>
      <xdr:col>6</xdr:col>
      <xdr:colOff>594795</xdr:colOff>
      <xdr:row>0</xdr:row>
      <xdr:rowOff>0</xdr:rowOff>
    </xdr:from>
    <xdr:to>
      <xdr:col>7</xdr:col>
      <xdr:colOff>1398390</xdr:colOff>
      <xdr:row>14</xdr:row>
      <xdr:rowOff>1200</xdr:rowOff>
    </xdr:to>
    <mc:AlternateContent xmlns:mc="http://schemas.openxmlformats.org/markup-compatibility/2006">
      <mc:Choice xmlns:sle15="http://schemas.microsoft.com/office/drawing/2012/slicer" Requires="sle15">
        <xdr:graphicFrame macro="">
          <xdr:nvGraphicFramePr>
            <xdr:cNvPr id="7" name="HDT (G201) 2">
              <a:extLst>
                <a:ext uri="{FF2B5EF4-FFF2-40B4-BE49-F238E27FC236}">
                  <a16:creationId xmlns:a16="http://schemas.microsoft.com/office/drawing/2014/main" id="{38BBC1E0-F0C1-4FCD-8698-E6A9F529F4E1}"/>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HDT (G201) 2"/>
            </a:graphicData>
          </a:graphic>
        </xdr:graphicFrame>
      </mc:Choice>
      <mc:Fallback>
        <xdr:sp macro="" textlink="">
          <xdr:nvSpPr>
            <xdr:cNvPr id="0" name=""/>
            <xdr:cNvSpPr>
              <a:spLocks noTextEdit="1"/>
            </xdr:cNvSpPr>
          </xdr:nvSpPr>
          <xdr:spPr>
            <a:xfrm>
              <a:off x="12824895" y="0"/>
              <a:ext cx="2518095" cy="2668200"/>
            </a:xfrm>
            <a:prstGeom prst="rect">
              <a:avLst/>
            </a:prstGeom>
            <a:solidFill>
              <a:prstClr val="white"/>
            </a:solidFill>
            <a:ln w="1">
              <a:solidFill>
                <a:prstClr val="green"/>
              </a:solidFill>
            </a:ln>
          </xdr:spPr>
          <xdr:txBody>
            <a:bodyPr vertOverflow="clip" horzOverflow="clip"/>
            <a:lstStyle/>
            <a:p>
              <a:r>
                <a:rPr lang="de-DE"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twoCellAnchor>
  <xdr:twoCellAnchor editAs="absolute">
    <xdr:from>
      <xdr:col>7</xdr:col>
      <xdr:colOff>1398593</xdr:colOff>
      <xdr:row>0</xdr:row>
      <xdr:rowOff>3079</xdr:rowOff>
    </xdr:from>
    <xdr:to>
      <xdr:col>8</xdr:col>
      <xdr:colOff>1334779</xdr:colOff>
      <xdr:row>14</xdr:row>
      <xdr:rowOff>23329</xdr:rowOff>
    </xdr:to>
    <mc:AlternateContent xmlns:mc="http://schemas.openxmlformats.org/markup-compatibility/2006">
      <mc:Choice xmlns:sle15="http://schemas.microsoft.com/office/drawing/2012/slicer" Requires="sle15">
        <xdr:graphicFrame macro="">
          <xdr:nvGraphicFramePr>
            <xdr:cNvPr id="8" name="PRF (P268) 2">
              <a:extLst>
                <a:ext uri="{FF2B5EF4-FFF2-40B4-BE49-F238E27FC236}">
                  <a16:creationId xmlns:a16="http://schemas.microsoft.com/office/drawing/2014/main" id="{38CDB74A-9958-4105-B760-7F18B31DF28D}"/>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PRF (P268) 2"/>
            </a:graphicData>
          </a:graphic>
        </xdr:graphicFrame>
      </mc:Choice>
      <mc:Fallback>
        <xdr:sp macro="" textlink="">
          <xdr:nvSpPr>
            <xdr:cNvPr id="0" name=""/>
            <xdr:cNvSpPr>
              <a:spLocks noTextEdit="1"/>
            </xdr:cNvSpPr>
          </xdr:nvSpPr>
          <xdr:spPr>
            <a:xfrm>
              <a:off x="15343193" y="3079"/>
              <a:ext cx="2514286" cy="2687250"/>
            </a:xfrm>
            <a:prstGeom prst="rect">
              <a:avLst/>
            </a:prstGeom>
            <a:solidFill>
              <a:prstClr val="white"/>
            </a:solidFill>
            <a:ln w="1">
              <a:solidFill>
                <a:prstClr val="green"/>
              </a:solidFill>
            </a:ln>
          </xdr:spPr>
          <xdr:txBody>
            <a:bodyPr vertOverflow="clip" horzOverflow="clip"/>
            <a:lstStyle/>
            <a:p>
              <a:r>
                <a:rPr lang="de-DE"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twoCellAnchor>
  <xdr:twoCellAnchor editAs="absolute">
    <xdr:from>
      <xdr:col>8</xdr:col>
      <xdr:colOff>1332555</xdr:colOff>
      <xdr:row>0</xdr:row>
      <xdr:rowOff>24526</xdr:rowOff>
    </xdr:from>
    <xdr:to>
      <xdr:col>10</xdr:col>
      <xdr:colOff>53350</xdr:colOff>
      <xdr:row>14</xdr:row>
      <xdr:rowOff>25726</xdr:rowOff>
    </xdr:to>
    <mc:AlternateContent xmlns:mc="http://schemas.openxmlformats.org/markup-compatibility/2006">
      <mc:Choice xmlns:sle15="http://schemas.microsoft.com/office/drawing/2012/slicer" Requires="sle15">
        <xdr:graphicFrame macro="">
          <xdr:nvGraphicFramePr>
            <xdr:cNvPr id="9" name="ARC (L206) 2">
              <a:extLst>
                <a:ext uri="{FF2B5EF4-FFF2-40B4-BE49-F238E27FC236}">
                  <a16:creationId xmlns:a16="http://schemas.microsoft.com/office/drawing/2014/main" id="{4C85812F-12FA-4571-83DD-4A57E3906A02}"/>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ARC (L206) 2"/>
            </a:graphicData>
          </a:graphic>
        </xdr:graphicFrame>
      </mc:Choice>
      <mc:Fallback>
        <xdr:sp macro="" textlink="">
          <xdr:nvSpPr>
            <xdr:cNvPr id="0" name=""/>
            <xdr:cNvSpPr>
              <a:spLocks noTextEdit="1"/>
            </xdr:cNvSpPr>
          </xdr:nvSpPr>
          <xdr:spPr>
            <a:xfrm>
              <a:off x="17855255" y="24526"/>
              <a:ext cx="2518095" cy="2668200"/>
            </a:xfrm>
            <a:prstGeom prst="rect">
              <a:avLst/>
            </a:prstGeom>
            <a:solidFill>
              <a:prstClr val="white"/>
            </a:solidFill>
            <a:ln w="1">
              <a:solidFill>
                <a:prstClr val="green"/>
              </a:solidFill>
            </a:ln>
          </xdr:spPr>
          <xdr:txBody>
            <a:bodyPr vertOverflow="clip" horzOverflow="clip"/>
            <a:lstStyle/>
            <a:p>
              <a:r>
                <a:rPr lang="de-DE"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othrgb.sharepoint.com/sites/OTH_RZ_Referat3_OSSW/Freigegebene%20Dokumente/General/Softwareanforderung/Basis/Softwareliste.xlsx" TargetMode="External"/><Relationship Id="rId1" Type="http://schemas.openxmlformats.org/officeDocument/2006/relationships/externalLinkPath" Target="https://othrgb.sharepoint.com/sites/OTH_RZ_Referat3_OSSW/Freigegebene%20Dokumente/General/Softwareanforderung/Basis/Softwarelis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eVSCYvwxCkm7BXefbXElZGPFWJuSgClBhA7X9Cc0JcELpaeOCme2SbAqkUE5zIwj" itemId="01TZHA5NHYRWDKQRBHXFGJKGJAMOUEX74L">
      <xxl21:absoluteUrl r:id="rId2"/>
    </xxl21:alternateUrls>
    <sheetNames>
      <sheetName val="Basis"/>
    </sheetNames>
    <sheetDataSet>
      <sheetData sheetId="0"/>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ARC" id="{0E3E9863-389C-46EB-B04C-D528C78EE3B1}">
    <nsvFilter filterId="{00000000-0001-0000-0000-000000000000}" ref="A16:Q198" tableId="1">
      <sortRules>
        <sortRule colId="1" id="{E3E8171E-AC01-4E8B-BC9E-66D2512B620A}">
          <sortCondition ref="B16:B198"/>
        </sortRule>
      </sortRules>
    </nsvFilter>
  </namedSheetView>
  <namedSheetView name="HDT" id="{2142947F-3856-498E-98F4-61E3A23122AB}">
    <nsvFilter filterId="{00000000-0001-0000-0000-000000000000}" ref="A16:Q198" tableId="1">
      <columnFilter colId="8" id="{3ADBBE35-F7EB-41C7-A841-313AF182F0E4}">
        <dxf>
          <x:fill>
            <x:patternFill patternType="solid">
              <x:fgColor rgb="FFFFC000"/>
              <x:bgColor rgb="FF000000"/>
            </x:patternFill>
          </x:fill>
        </dxf>
        <filter colId="8">
          <x:colorFilter/>
        </filter>
      </columnFilter>
      <sortRules>
        <sortRule colId="8" id="{3ADBBE35-F7EB-41C7-A841-313AF182F0E4}">
          <dxf>
            <x:fill>
              <x:patternFill patternType="none">
                <x:fgColor indexed="64"/>
                <x:bgColor indexed="65"/>
              </x:patternFill>
            </x:fill>
          </dxf>
          <sortCondition sortBy="cellColor" ref="I16:I198"/>
        </sortRule>
      </sortRules>
    </nsvFilter>
  </namedSheetView>
  <namedSheetView name="HDTcheck" id="{BDDF97F7-8918-432C-A7AC-70F4516555B0}">
    <nsvFilter filterId="{00000000-0001-0000-0000-000000000000}" ref="A16:Q198" tableId="1">
      <columnFilter colId="8" id="{3ADBBE35-F7EB-41C7-A841-313AF182F0E4}">
        <filter colId="8">
          <x:filters>
            <x:filter val="installiert"/>
            <x:filter val="Plugin"/>
            <x:filter val="x"/>
          </x:filters>
        </filter>
      </columnFilter>
    </nsvFilter>
  </namedSheetView>
  <namedSheetView name="Sey" id="{0FFC6EE5-84A2-46E7-9E9B-B2BE0855FDBE}">
    <nsvFilter filterId="{00000000-0001-0000-0000-000000000000}" ref="A16:Q198" tableId="1"/>
  </namedSheetView>
  <namedSheetView name="Stefan" id="{9987B90E-D00B-496B-8FBC-792C25D7FF59}">
    <nsvFilter filterId="{00000000-0001-0000-0000-000000000000}" ref="A16:Q198" tableId="1"/>
  </namedSheetView>
</namedSheetViews>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Anfangsbuchstabe_Hersteller2" xr10:uid="{B873E415-D6C8-4F53-BC7C-D0CE754DF8B9}" sourceName="Anfangsbuchstabe Hersteller">
  <extLst>
    <x:ext xmlns:x15="http://schemas.microsoft.com/office/spreadsheetml/2010/11/main" uri="{2F2917AC-EB37-4324-AD4E-5DD8C200BD13}">
      <x15:tableSlicerCache tableId="1" column="32"/>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Anfangsbuchstabe_Software2" xr10:uid="{C7514C23-4293-4920-A928-2C76CA081B34}" sourceName="Anfangsbuchstabe Software">
  <extLst>
    <x:ext xmlns:x15="http://schemas.microsoft.com/office/spreadsheetml/2010/11/main" uri="{2F2917AC-EB37-4324-AD4E-5DD8C200BD13}">
      <x15:tableSlicerCache tableId="1" column="33"/>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BIB__R_1022" xr10:uid="{9BFBF021-49FE-4F5F-9FD2-279F38CD2447}" sourceName="BIB (R-102)">
  <extLst>
    <x:ext xmlns:x15="http://schemas.microsoft.com/office/spreadsheetml/2010/11/main" uri="{2F2917AC-EB37-4324-AD4E-5DD8C200BD13}">
      <x15:tableSlicerCache tableId="1" column="17"/>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MB__B2022" xr10:uid="{986FB173-149A-4594-8A63-2509A9B242DB}" sourceName="MB (B202)">
  <extLst>
    <x:ext xmlns:x15="http://schemas.microsoft.com/office/spreadsheetml/2010/11/main" uri="{2F2917AC-EB37-4324-AD4E-5DD8C200BD13}">
      <x15:tableSlicerCache tableId="1" column="18"/>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SEY__S0412" xr10:uid="{CF4FEA14-35DD-4BE7-81C2-9A4FA6AA4F24}" sourceName="SEY (S041)">
  <extLst>
    <x:ext xmlns:x15="http://schemas.microsoft.com/office/spreadsheetml/2010/11/main" uri="{2F2917AC-EB37-4324-AD4E-5DD8C200BD13}">
      <x15:tableSlicerCache tableId="1" column="19"/>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HDT__G2012" xr10:uid="{CAD6E029-6FBF-4DA2-AD82-9148E8B2E703}" sourceName="HDT (G201)">
  <extLst>
    <x:ext xmlns:x15="http://schemas.microsoft.com/office/spreadsheetml/2010/11/main" uri="{2F2917AC-EB37-4324-AD4E-5DD8C200BD13}">
      <x15:tableSlicerCache tableId="1" column="20"/>
    </x:ext>
  </extLst>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PRF__P2682" xr10:uid="{29BF0204-14FA-4268-B0BB-B1A72488A70D}" sourceName="PRF (P268)">
  <extLst>
    <x:ext xmlns:x15="http://schemas.microsoft.com/office/spreadsheetml/2010/11/main" uri="{2F2917AC-EB37-4324-AD4E-5DD8C200BD13}">
      <x15:tableSlicerCache tableId="1" column="21"/>
    </x:ext>
  </extLst>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ARC__L2062" xr10:uid="{DC35CE20-23E7-42C5-9295-4BB30AD8B926}" sourceName="ARC (L206)">
  <extLst>
    <x:ext xmlns:x15="http://schemas.microsoft.com/office/spreadsheetml/2010/11/main" uri="{2F2917AC-EB37-4324-AD4E-5DD8C200BD13}">
      <x15:tableSlicerCache tableId="1" column="22"/>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Anfangsbuchstabe Hersteller 2" xr10:uid="{B2D8F5E8-F15F-4B2E-BC87-568413B07035}" cache="Datenschnitt_Anfangsbuchstabe_Hersteller2" caption="Anfangsbuchstabe Hersteller" columnCount="4" rowHeight="241300"/>
  <slicer name="Anfangsbuchstabe Software 2" xr10:uid="{5449FAA2-249C-4E23-A627-A1D363C37DD5}" cache="Datenschnitt_Anfangsbuchstabe_Software2" caption="Anfangsbuchstabe Software" columnCount="4" rowHeight="241300"/>
  <slicer name="BIB (R-102) 2" xr10:uid="{53166782-9B27-4111-8897-B121B36DE71C}" cache="Datenschnitt_BIB__R_1022" caption="BIB (R-102) fertig" style="SlicerStyleLight3" rowHeight="241300"/>
  <slicer name="MB (B202) 2" xr10:uid="{E1D58814-5C4F-4E51-97A4-9B3D539F4CC5}" cache="Datenschnitt_MB__B2022" caption="MB (B202)" rowHeight="241300"/>
  <slicer name="SEY (S041) 2" xr10:uid="{6590BBDC-56DB-44CD-BD48-1A2815A63C5B}" cache="Datenschnitt_SEY__S0412" caption="SEY (S041)" rowHeight="241300"/>
  <slicer name="HDT (G201) 2" xr10:uid="{D040CD54-3F6B-4968-BD94-F5D2F20F8585}" cache="Datenschnitt_HDT__G2012" caption="HDT (G201)" rowHeight="241300"/>
  <slicer name="PRF (P268) 2" xr10:uid="{CD0034AB-DE23-407F-91C6-B603E33A7BBD}" cache="Datenschnitt_PRF__P2682" caption="PRF (P268)" rowHeight="241300"/>
  <slicer name="ARC (L206) 2" xr10:uid="{262DCAA4-BCB3-4E62-826C-98AA88A94ADE}" cache="Datenschnitt_ARC__L2062" caption="ARC (L206)"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7097B63-1329-48BC-B030-E3D9E9FEB42A}" name="Tabelle14" displayName="Tabelle14" ref="A16:Q198" totalsRowShown="0" headerRowDxfId="26" dataDxfId="25">
  <autoFilter ref="A16:Q198" xr:uid="{00000000-0001-0000-0000-000000000000}"/>
  <sortState xmlns:xlrd2="http://schemas.microsoft.com/office/spreadsheetml/2017/richdata2" ref="A17:Q198">
    <sortCondition ref="B16:B198"/>
  </sortState>
  <tableColumns count="17">
    <tableColumn id="1" xr3:uid="{3EEF0D35-8199-4386-A795-1C07E16998D5}" name="Gefordert" dataDxfId="24"/>
    <tableColumn id="2" xr3:uid="{E3E8171E-AC01-4E8B-BC9E-66D2512B620A}" name="SW-Hersteller" dataDxfId="23"/>
    <tableColumn id="3" xr3:uid="{4AD1809D-B633-4E8B-B31B-D179E7673719}" name="SW-Produkt" dataDxfId="22"/>
    <tableColumn id="5" xr3:uid="{E1418B90-1725-4044-AE2A-3A66FD69D4DD}" name="was wir haben" dataCellStyle="Standard">
      <calculatedColumnFormula>_xlfn.XLOOKUP(Tabelle14[[#This Row],[SW-Produkt]],[1]!Tabelle1[SW-Produkt],[1]!Tabelle1[Version],0,0,-1)</calculatedColumnFormula>
    </tableColumn>
    <tableColumn id="16" xr3:uid="{4D28F51B-266B-48B0-B180-9AE612FAB58E}" name="-3" dataDxfId="21"/>
    <tableColumn id="17" xr3:uid="{31D87546-232D-4835-A86C-373A9933E1FE}" name="BIB (R-102)" dataDxfId="20"/>
    <tableColumn id="18" xr3:uid="{E7334538-6F72-4906-8F4B-E815656DBE94}" name="MB (B202)" dataDxfId="19"/>
    <tableColumn id="19" xr3:uid="{7DE1703A-BF42-41D5-9742-7F150E960249}" name="SEY (S041)" dataDxfId="18"/>
    <tableColumn id="20" xr3:uid="{3ADBBE35-F7EB-41C7-A841-313AF182F0E4}" name="HDT (G201)" dataDxfId="17"/>
    <tableColumn id="21" xr3:uid="{99CF8A7B-FFDB-4663-9F07-DC17DF5B2463}" name="PRF (P268)" dataDxfId="16"/>
    <tableColumn id="22" xr3:uid="{6442FFFB-3D5A-4E90-B6E0-F7C5D8981916}" name="ARC (L206)" dataDxfId="15"/>
    <tableColumn id="23" xr3:uid="{F8B90C86-A05C-402E-8BEF-B4F6088FB6A2}" name="Ort" dataDxfId="30"/>
    <tableColumn id="24" xr3:uid="{A32D028F-0856-414C-9ABC-D7D8DE7C834B}" name="Fakultät" dataDxfId="29"/>
    <tableColumn id="25" xr3:uid="{E6F4F20E-AC8C-40A6-B927-8DEF3B8113F5}" name="Hilfsspalte 1" dataDxfId="28"/>
    <tableColumn id="26" xr3:uid="{B88A76FA-8A3E-413E-8BDF-166A352DE3DA}" name="Hilfsspalte2" dataDxfId="27"/>
    <tableColumn id="32" xr3:uid="{5427DE02-5EC1-49E5-A0AE-988437648550}" name="Anfangsbuchstabe Hersteller" dataDxfId="14">
      <calculatedColumnFormula>LEFT(Tabelle14[[#This Row],[SW-Hersteller]])</calculatedColumnFormula>
    </tableColumn>
    <tableColumn id="33" xr3:uid="{8C97406E-83A7-4537-B4BB-4EDFE2699C72}" name="Anfangsbuchstabe Software" dataDxfId="13">
      <calculatedColumnFormula>LEFT(Tabelle14[[#This Row],[SW-Produkt]])</calculatedColumnFormula>
    </tableColumn>
  </tableColumns>
  <tableStyleInfo name="TableStyleMedium18"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microsoft.com/office/2019/04/relationships/namedSheetView" Target="../namedSheetViews/namedSheetView1.xml"/><Relationship Id="rId3" Type="http://schemas.openxmlformats.org/officeDocument/2006/relationships/hyperlink" Target="http://www.ti.com/" TargetMode="External"/><Relationship Id="rId7" Type="http://schemas.microsoft.com/office/2007/relationships/slicer" Target="../slicers/slicer1.xml"/><Relationship Id="rId2" Type="http://schemas.openxmlformats.org/officeDocument/2006/relationships/hyperlink" Target="http://www.3ds.com/products-services/catia/products/dymola" TargetMode="External"/><Relationship Id="rId1" Type="http://schemas.openxmlformats.org/officeDocument/2006/relationships/hyperlink" Target="https://www.dlubal.com/de/%20..." TargetMode="External"/><Relationship Id="rId6" Type="http://schemas.openxmlformats.org/officeDocument/2006/relationships/table" Target="../tables/table1.x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18625-40A0-4AC3-95FB-E546BB89CC91}">
  <dimension ref="A6:Q198"/>
  <sheetViews>
    <sheetView tabSelected="1" topLeftCell="B1" zoomScale="75" zoomScaleNormal="75" workbookViewId="0">
      <selection activeCell="Q1" sqref="P1:Q1048576"/>
    </sheetView>
  </sheetViews>
  <sheetFormatPr baseColWidth="10" defaultColWidth="9.28515625" defaultRowHeight="15" outlineLevelCol="1" x14ac:dyDescent="0.25"/>
  <cols>
    <col min="1" max="1" width="9.28515625" style="1" hidden="1" customWidth="1"/>
    <col min="2" max="2" width="34.28515625" style="1" bestFit="1" customWidth="1"/>
    <col min="3" max="3" width="53.28515625" style="1" customWidth="1"/>
    <col min="4" max="4" width="53.5703125" style="1" bestFit="1" customWidth="1"/>
    <col min="5" max="5" width="10.42578125" style="1" customWidth="1"/>
    <col min="6" max="6" width="31.7109375" style="1" customWidth="1" outlineLevel="1"/>
    <col min="7" max="7" width="25.7109375" style="1" customWidth="1" outlineLevel="1"/>
    <col min="8" max="8" width="38.7109375" style="1" customWidth="1" outlineLevel="1"/>
    <col min="9" max="9" width="44.5703125" style="1" customWidth="1" outlineLevel="1"/>
    <col min="10" max="10" width="12.42578125" style="1" customWidth="1" outlineLevel="1"/>
    <col min="11" max="11" width="32.28515625" style="1" customWidth="1" outlineLevel="1"/>
    <col min="12" max="13" width="9.28515625" style="1" customWidth="1" outlineLevel="1"/>
    <col min="14" max="14" width="13.7109375" style="1" customWidth="1" outlineLevel="1"/>
    <col min="15" max="15" width="13.28515625" style="1" customWidth="1" outlineLevel="1"/>
    <col min="16" max="16" width="27.42578125" style="1" hidden="1" customWidth="1"/>
    <col min="17" max="17" width="27.28515625" style="1" hidden="1" customWidth="1"/>
    <col min="18" max="383" width="20.7109375" style="1" customWidth="1"/>
    <col min="384" max="16384" width="9.28515625" style="1"/>
  </cols>
  <sheetData>
    <row r="6" spans="1:17" x14ac:dyDescent="0.25">
      <c r="G6" s="1" t="s">
        <v>0</v>
      </c>
    </row>
    <row r="15" spans="1:17" x14ac:dyDescent="0.25">
      <c r="A15" s="1" t="s">
        <v>1</v>
      </c>
      <c r="F15" s="1" t="s">
        <v>2</v>
      </c>
      <c r="G15" s="1" t="s">
        <v>2</v>
      </c>
      <c r="J15" s="1" t="s">
        <v>3</v>
      </c>
      <c r="K15" s="1" t="s">
        <v>2</v>
      </c>
    </row>
    <row r="16" spans="1:17" s="4" customFormat="1" x14ac:dyDescent="0.25">
      <c r="A16" s="2" t="s">
        <v>4</v>
      </c>
      <c r="B16" s="2" t="s">
        <v>5</v>
      </c>
      <c r="C16" s="2" t="s">
        <v>6</v>
      </c>
      <c r="D16" s="2" t="s">
        <v>7</v>
      </c>
      <c r="E16" s="2" t="s">
        <v>8</v>
      </c>
      <c r="F16" s="3" t="s">
        <v>9</v>
      </c>
      <c r="G16" s="3" t="s">
        <v>10</v>
      </c>
      <c r="H16" s="3" t="s">
        <v>11</v>
      </c>
      <c r="I16" s="3" t="s">
        <v>12</v>
      </c>
      <c r="J16" s="2" t="s">
        <v>13</v>
      </c>
      <c r="K16" s="2" t="s">
        <v>14</v>
      </c>
      <c r="L16" s="2" t="s">
        <v>15</v>
      </c>
      <c r="M16" s="2" t="s">
        <v>16</v>
      </c>
      <c r="N16" s="2" t="s">
        <v>17</v>
      </c>
      <c r="O16" s="2" t="s">
        <v>18</v>
      </c>
      <c r="P16" s="2" t="s">
        <v>19</v>
      </c>
      <c r="Q16" s="2" t="s">
        <v>20</v>
      </c>
    </row>
    <row r="17" spans="1:17" ht="14.45" customHeight="1" x14ac:dyDescent="0.25">
      <c r="A17" s="5">
        <v>1</v>
      </c>
      <c r="B17" s="5" t="s">
        <v>193</v>
      </c>
      <c r="C17" s="5" t="s">
        <v>194</v>
      </c>
      <c r="D17" s="5" t="str">
        <f>_xlfn.XLOOKUP(Tabelle14[[#This Row],[SW-Produkt]],[1]!Tabelle1[SW-Produkt],[1]!Tabelle1[Version],0,0,-1)</f>
        <v>1.24.3</v>
      </c>
      <c r="E17" s="5"/>
      <c r="F17" s="5"/>
      <c r="G17" s="5"/>
      <c r="H17" s="5" t="s">
        <v>32</v>
      </c>
      <c r="I17" s="5"/>
      <c r="J17" s="5"/>
      <c r="K17" s="5"/>
      <c r="L17" s="5" t="s">
        <v>27</v>
      </c>
      <c r="M17" s="5" t="s">
        <v>24</v>
      </c>
      <c r="N17" s="5"/>
      <c r="O17" s="5"/>
      <c r="P17" s="5" t="str">
        <f>LEFT(Tabelle14[[#This Row],[SW-Hersteller]])</f>
        <v xml:space="preserve"> </v>
      </c>
      <c r="Q17" s="5" t="str">
        <f>LEFT(Tabelle14[[#This Row],[SW-Produkt]])</f>
        <v>O</v>
      </c>
    </row>
    <row r="18" spans="1:17" ht="14.65" customHeight="1" x14ac:dyDescent="0.25">
      <c r="A18" s="5">
        <v>1</v>
      </c>
      <c r="B18" s="5" t="s">
        <v>138</v>
      </c>
      <c r="C18" s="5" t="s">
        <v>139</v>
      </c>
      <c r="D18" s="5" t="str">
        <f>_xlfn.XLOOKUP(Tabelle14[[#This Row],[SW-Produkt]],[1]!Tabelle1[SW-Produkt],[1]!Tabelle1[Version],0,0,-1)</f>
        <v>akt (installer)</v>
      </c>
      <c r="E18" s="5"/>
      <c r="F18" s="5"/>
      <c r="G18" s="5" t="s">
        <v>32</v>
      </c>
      <c r="H18" s="5"/>
      <c r="I18" s="5" t="s">
        <v>32</v>
      </c>
      <c r="J18" s="5"/>
      <c r="K18" s="5" t="s">
        <v>32</v>
      </c>
      <c r="L18" s="5" t="s">
        <v>140</v>
      </c>
      <c r="M18" s="5" t="s">
        <v>49</v>
      </c>
      <c r="N18" s="5"/>
      <c r="O18" s="5"/>
      <c r="P18" s="5" t="str">
        <f>LEFT(Tabelle14[[#This Row],[SW-Hersteller]])</f>
        <v>A</v>
      </c>
      <c r="Q18" s="5" t="str">
        <f>LEFT(Tabelle14[[#This Row],[SW-Produkt]])</f>
        <v>C</v>
      </c>
    </row>
    <row r="19" spans="1:17" ht="14.65" customHeight="1" x14ac:dyDescent="0.25">
      <c r="A19" s="5">
        <v>1</v>
      </c>
      <c r="B19" s="5" t="s">
        <v>56</v>
      </c>
      <c r="C19" s="5" t="s">
        <v>57</v>
      </c>
      <c r="D19" s="5" t="str">
        <f>_xlfn.XLOOKUP(Tabelle14[[#This Row],[SW-Produkt]],[1]!Tabelle1[SW-Produkt],[1]!Tabelle1[Version],0,0,-1)</f>
        <v>akt (installer)</v>
      </c>
      <c r="E19" s="5"/>
      <c r="F19" s="5" t="s">
        <v>32</v>
      </c>
      <c r="G19" s="5"/>
      <c r="H19" s="5" t="s">
        <v>32</v>
      </c>
      <c r="I19" s="5"/>
      <c r="J19" s="5"/>
      <c r="K19" s="5"/>
      <c r="L19" s="5" t="s">
        <v>58</v>
      </c>
      <c r="M19" s="5" t="s">
        <v>24</v>
      </c>
      <c r="N19" s="5"/>
      <c r="O19" s="5"/>
      <c r="P19" s="5" t="str">
        <f>LEFT(Tabelle14[[#This Row],[SW-Hersteller]])</f>
        <v>A</v>
      </c>
      <c r="Q19" s="5" t="str">
        <f>LEFT(Tabelle14[[#This Row],[SW-Produkt]])</f>
        <v>A</v>
      </c>
    </row>
    <row r="20" spans="1:17" ht="14.65" customHeight="1" x14ac:dyDescent="0.25">
      <c r="A20" s="11" t="s">
        <v>381</v>
      </c>
      <c r="B20" s="11" t="s">
        <v>313</v>
      </c>
      <c r="C20" s="11" t="s">
        <v>314</v>
      </c>
      <c r="D20" s="5" t="str">
        <f>_xlfn.XLOOKUP(Tabelle14[[#This Row],[SW-Produkt]],[1]!Tabelle1[SW-Produkt],[1]!Tabelle1[Version],0,0,-1)</f>
        <v>2.1.2</v>
      </c>
      <c r="E20" s="11"/>
      <c r="F20" s="11"/>
      <c r="G20" s="11"/>
      <c r="H20" s="11"/>
      <c r="I20" s="11"/>
      <c r="J20" s="11"/>
      <c r="K20" s="11" t="s">
        <v>32</v>
      </c>
      <c r="L20" s="11" t="s">
        <v>311</v>
      </c>
      <c r="M20" s="11" t="s">
        <v>312</v>
      </c>
      <c r="N20" s="11"/>
      <c r="O20" s="11"/>
      <c r="P20" s="5" t="str">
        <f>LEFT(Tabelle14[[#This Row],[SW-Hersteller]])</f>
        <v>A</v>
      </c>
      <c r="Q20" s="5" t="str">
        <f>LEFT(Tabelle14[[#This Row],[SW-Produkt]])</f>
        <v>M</v>
      </c>
    </row>
    <row r="21" spans="1:17" ht="15" customHeight="1" x14ac:dyDescent="0.25">
      <c r="A21" s="5">
        <v>1</v>
      </c>
      <c r="B21" s="5" t="s">
        <v>219</v>
      </c>
      <c r="C21" s="5" t="s">
        <v>220</v>
      </c>
      <c r="D21" s="5" t="str">
        <f>_xlfn.XLOOKUP(Tabelle14[[#This Row],[SW-Produkt]],[1]!Tabelle1[SW-Produkt],[1]!Tabelle1[Version],0,0,-1)</f>
        <v xml:space="preserve">akt winget(07/24: 2024.06-01) </v>
      </c>
      <c r="E21" s="5"/>
      <c r="F21" s="5"/>
      <c r="G21" s="5" t="s">
        <v>32</v>
      </c>
      <c r="H21" s="5"/>
      <c r="I21" s="5"/>
      <c r="J21" s="5"/>
      <c r="K21" s="5"/>
      <c r="L21" s="5" t="s">
        <v>67</v>
      </c>
      <c r="M21" s="5" t="s">
        <v>65</v>
      </c>
      <c r="N21" s="5"/>
      <c r="O21" s="5"/>
      <c r="P21" s="5" t="str">
        <f>LEFT(Tabelle14[[#This Row],[SW-Hersteller]])</f>
        <v>a</v>
      </c>
      <c r="Q21" s="5" t="str">
        <f>LEFT(Tabelle14[[#This Row],[SW-Produkt]])</f>
        <v>P</v>
      </c>
    </row>
    <row r="22" spans="1:17" ht="14.65" customHeight="1" x14ac:dyDescent="0.25">
      <c r="A22" s="5">
        <v>1</v>
      </c>
      <c r="B22" s="5" t="s">
        <v>172</v>
      </c>
      <c r="C22" s="5" t="s">
        <v>173</v>
      </c>
      <c r="D22" s="5" t="str">
        <f>_xlfn.XLOOKUP(Tabelle14[[#This Row],[SW-Produkt]],[1]!Tabelle1[SW-Produkt],[1]!Tabelle1[Version],0,0,-1)</f>
        <v>akt winget (07/24: 24.0.12.0)</v>
      </c>
      <c r="E22" s="5"/>
      <c r="F22" s="5"/>
      <c r="G22" s="5"/>
      <c r="H22" s="5" t="s">
        <v>32</v>
      </c>
      <c r="I22" s="5"/>
      <c r="J22" s="5"/>
      <c r="K22" s="5"/>
      <c r="L22" s="5" t="s">
        <v>27</v>
      </c>
      <c r="M22" s="5" t="s">
        <v>24</v>
      </c>
      <c r="N22" s="5"/>
      <c r="O22" s="5"/>
      <c r="P22" s="5" t="str">
        <f>LEFT(Tabelle14[[#This Row],[SW-Hersteller]])</f>
        <v>A</v>
      </c>
      <c r="Q22" s="5" t="str">
        <f>LEFT(Tabelle14[[#This Row],[SW-Produkt]])</f>
        <v>L</v>
      </c>
    </row>
    <row r="23" spans="1:17" ht="14.45" customHeight="1" x14ac:dyDescent="0.25">
      <c r="A23" s="5">
        <v>1</v>
      </c>
      <c r="B23" s="5" t="s">
        <v>62</v>
      </c>
      <c r="C23" s="5" t="s">
        <v>63</v>
      </c>
      <c r="D23" s="5" t="str">
        <f>_xlfn.XLOOKUP(Tabelle14[[#This Row],[SW-Produkt]],[1]!Tabelle1[SW-Produkt],[1]!Tabelle1[Version],0,0,-1)</f>
        <v>2023_R2</v>
      </c>
      <c r="E23" s="5"/>
      <c r="F23" s="5"/>
      <c r="G23" s="5"/>
      <c r="H23" s="5"/>
      <c r="I23" s="5"/>
      <c r="J23" s="5"/>
      <c r="K23" s="5"/>
      <c r="L23" s="5" t="s">
        <v>64</v>
      </c>
      <c r="M23" s="5" t="s">
        <v>65</v>
      </c>
      <c r="N23" s="5"/>
      <c r="O23" s="5"/>
      <c r="P23" s="5" t="str">
        <f>LEFT(Tabelle14[[#This Row],[SW-Hersteller]])</f>
        <v>A</v>
      </c>
      <c r="Q23" s="5" t="str">
        <f>LEFT(Tabelle14[[#This Row],[SW-Produkt]])</f>
        <v>A</v>
      </c>
    </row>
    <row r="24" spans="1:17" ht="14.65" customHeight="1" x14ac:dyDescent="0.25">
      <c r="A24" s="5">
        <v>1</v>
      </c>
      <c r="B24" s="5" t="s">
        <v>62</v>
      </c>
      <c r="C24" s="5" t="s">
        <v>66</v>
      </c>
      <c r="D24" s="5" t="str">
        <f>_xlfn.XLOOKUP(Tabelle14[[#This Row],[SW-Produkt]],[1]!Tabelle1[SW-Produkt],[1]!Tabelle1[Version],0,0,-1)</f>
        <v>2024 R2 mit SP 2</v>
      </c>
      <c r="E24" s="5"/>
      <c r="F24" s="5"/>
      <c r="G24" s="5" t="s">
        <v>32</v>
      </c>
      <c r="H24" s="5"/>
      <c r="I24" s="5"/>
      <c r="J24" s="5"/>
      <c r="K24" s="5"/>
      <c r="L24" s="5" t="s">
        <v>67</v>
      </c>
      <c r="M24" s="5" t="s">
        <v>65</v>
      </c>
      <c r="N24" s="5"/>
      <c r="O24" s="5"/>
      <c r="P24" s="5" t="str">
        <f>LEFT(Tabelle14[[#This Row],[SW-Hersteller]])</f>
        <v>A</v>
      </c>
      <c r="Q24" s="5" t="str">
        <f>LEFT(Tabelle14[[#This Row],[SW-Produkt]])</f>
        <v>A</v>
      </c>
    </row>
    <row r="25" spans="1:17" ht="15" customHeight="1" x14ac:dyDescent="0.25">
      <c r="A25" s="5">
        <v>1</v>
      </c>
      <c r="B25" s="5" t="s">
        <v>68</v>
      </c>
      <c r="C25" s="5" t="s">
        <v>69</v>
      </c>
      <c r="D25" s="5" t="str">
        <f>_xlfn.XLOOKUP(Tabelle14[[#This Row],[SW-Produkt]],[1]!Tabelle1[SW-Produkt],[1]!Tabelle1[Version],0,0,-1)</f>
        <v>8.0.1.11638</v>
      </c>
      <c r="E25" s="5"/>
      <c r="F25" s="5"/>
      <c r="G25" s="5" t="s">
        <v>32</v>
      </c>
      <c r="H25" s="5"/>
      <c r="I25" s="5"/>
      <c r="J25" s="5"/>
      <c r="K25" s="5"/>
      <c r="L25" s="5" t="s">
        <v>67</v>
      </c>
      <c r="M25" s="5" t="s">
        <v>65</v>
      </c>
      <c r="N25" s="5"/>
      <c r="O25" s="5"/>
      <c r="P25" s="5" t="str">
        <f>LEFT(Tabelle14[[#This Row],[SW-Hersteller]])</f>
        <v>A</v>
      </c>
      <c r="Q25" s="5" t="str">
        <f>LEFT(Tabelle14[[#This Row],[SW-Produkt]])</f>
        <v>A</v>
      </c>
    </row>
    <row r="26" spans="1:17" ht="14.65" customHeight="1" x14ac:dyDescent="0.25">
      <c r="A26" s="5">
        <v>1</v>
      </c>
      <c r="B26" s="5" t="s">
        <v>264</v>
      </c>
      <c r="C26" s="5" t="s">
        <v>265</v>
      </c>
      <c r="D26" s="5" t="str">
        <f>_xlfn.XLOOKUP(Tabelle14[[#This Row],[SW-Produkt]],[1]!Tabelle1[SW-Produkt],[1]!Tabelle1[Version],0,0,-1)</f>
        <v>12.2</v>
      </c>
      <c r="E26" s="5"/>
      <c r="F26" s="5"/>
      <c r="G26" s="5"/>
      <c r="H26" s="5"/>
      <c r="I26" s="5" t="s">
        <v>32</v>
      </c>
      <c r="J26" s="5" t="s">
        <v>32</v>
      </c>
      <c r="K26" s="5"/>
      <c r="L26" s="5" t="s">
        <v>77</v>
      </c>
      <c r="M26" s="5" t="s">
        <v>40</v>
      </c>
      <c r="N26" s="5"/>
      <c r="O26" s="5"/>
      <c r="P26" s="5" t="str">
        <f>LEFT(Tabelle14[[#This Row],[SW-Hersteller]])</f>
        <v>A</v>
      </c>
      <c r="Q26" s="5" t="str">
        <f>LEFT(Tabelle14[[#This Row],[SW-Produkt]])</f>
        <v>S</v>
      </c>
    </row>
    <row r="27" spans="1:17" ht="15" customHeight="1" x14ac:dyDescent="0.25">
      <c r="A27" s="5">
        <v>1</v>
      </c>
      <c r="B27" s="5" t="s">
        <v>73</v>
      </c>
      <c r="C27" s="5" t="s">
        <v>74</v>
      </c>
      <c r="D27" s="5" t="str">
        <f>_xlfn.XLOOKUP(Tabelle14[[#This Row],[SW-Produkt]],[1]!Tabelle1[SW-Produkt],[1]!Tabelle1[Version],0,0,-1)</f>
        <v>akt winget (07/24: 2.3.2)</v>
      </c>
      <c r="E27" s="5"/>
      <c r="F27" s="5"/>
      <c r="G27" s="5"/>
      <c r="H27" s="5" t="s">
        <v>32</v>
      </c>
      <c r="I27" s="5"/>
      <c r="J27" s="5"/>
      <c r="K27" s="5"/>
      <c r="L27" s="5" t="s">
        <v>27</v>
      </c>
      <c r="M27" s="5" t="s">
        <v>24</v>
      </c>
      <c r="N27" s="5"/>
      <c r="O27" s="5"/>
      <c r="P27" s="5" t="str">
        <f>LEFT(Tabelle14[[#This Row],[SW-Hersteller]])</f>
        <v>A</v>
      </c>
      <c r="Q27" s="5" t="str">
        <f>LEFT(Tabelle14[[#This Row],[SW-Produkt]])</f>
        <v>A</v>
      </c>
    </row>
    <row r="28" spans="1:17" ht="14.65" customHeight="1" x14ac:dyDescent="0.25">
      <c r="A28" s="5">
        <v>1</v>
      </c>
      <c r="B28" s="5" t="s">
        <v>119</v>
      </c>
      <c r="C28" s="5" t="s">
        <v>120</v>
      </c>
      <c r="D28" s="5" t="str">
        <f>_xlfn.XLOOKUP(Tabelle14[[#This Row],[SW-Produkt]],[1]!Tabelle1[SW-Produkt],[1]!Tabelle1[Version],0,0,-1)</f>
        <v>f4</v>
      </c>
      <c r="E28" s="5"/>
      <c r="F28" s="5"/>
      <c r="G28" s="5"/>
      <c r="H28" s="5" t="s">
        <v>32</v>
      </c>
      <c r="I28" s="5"/>
      <c r="J28" s="5" t="s">
        <v>32</v>
      </c>
      <c r="K28" s="5"/>
      <c r="L28" s="5" t="s">
        <v>121</v>
      </c>
      <c r="M28" s="5" t="s">
        <v>98</v>
      </c>
      <c r="N28" s="5"/>
      <c r="O28" s="5"/>
      <c r="P28" s="5" t="str">
        <f>LEFT(Tabelle14[[#This Row],[SW-Hersteller]])</f>
        <v>A</v>
      </c>
      <c r="Q28" s="5" t="str">
        <f>LEFT(Tabelle14[[#This Row],[SW-Produkt]])</f>
        <v>f</v>
      </c>
    </row>
    <row r="29" spans="1:17" ht="13.15" customHeight="1" x14ac:dyDescent="0.25">
      <c r="A29" s="5">
        <v>1</v>
      </c>
      <c r="B29" s="5" t="s">
        <v>129</v>
      </c>
      <c r="C29" s="5" t="s">
        <v>130</v>
      </c>
      <c r="D29" s="5" t="str">
        <f>_xlfn.XLOOKUP(Tabelle14[[#This Row],[SW-Produkt]],[1]!Tabelle1[SW-Produkt],[1]!Tabelle1[Version],0,0,-1)</f>
        <v>2024</v>
      </c>
      <c r="E29" s="5"/>
      <c r="F29" s="5"/>
      <c r="G29" s="5"/>
      <c r="H29" s="5"/>
      <c r="I29" s="5" t="s">
        <v>32</v>
      </c>
      <c r="J29" s="5"/>
      <c r="K29" s="5"/>
      <c r="L29" s="5" t="s">
        <v>100</v>
      </c>
      <c r="M29" s="5" t="s">
        <v>40</v>
      </c>
      <c r="N29" s="5"/>
      <c r="O29" s="5"/>
      <c r="P29" s="5" t="str">
        <f>LEFT(Tabelle14[[#This Row],[SW-Hersteller]])</f>
        <v>A</v>
      </c>
      <c r="Q29" s="5" t="str">
        <f>LEFT(Tabelle14[[#This Row],[SW-Produkt]])</f>
        <v>A</v>
      </c>
    </row>
    <row r="30" spans="1:17" ht="14.45" customHeight="1" x14ac:dyDescent="0.25">
      <c r="A30" s="11" t="s">
        <v>381</v>
      </c>
      <c r="B30" s="11" t="s">
        <v>129</v>
      </c>
      <c r="C30" s="11" t="s">
        <v>315</v>
      </c>
      <c r="D30" s="5" t="str">
        <f>_xlfn.XLOOKUP(Tabelle14[[#This Row],[SW-Produkt]],[1]!Tabelle1[SW-Produkt],[1]!Tabelle1[Version],0,0,-1)</f>
        <v>2024</v>
      </c>
      <c r="E30" s="11"/>
      <c r="F30" s="11"/>
      <c r="G30" s="11"/>
      <c r="H30" s="11"/>
      <c r="I30" s="11"/>
      <c r="J30" s="11"/>
      <c r="K30" s="11" t="s">
        <v>32</v>
      </c>
      <c r="L30" s="11" t="s">
        <v>311</v>
      </c>
      <c r="M30" s="11" t="s">
        <v>312</v>
      </c>
      <c r="N30" s="11"/>
      <c r="O30" s="11"/>
      <c r="P30" s="5" t="str">
        <f>LEFT(Tabelle14[[#This Row],[SW-Hersteller]])</f>
        <v>A</v>
      </c>
      <c r="Q30" s="5" t="str">
        <f>LEFT(Tabelle14[[#This Row],[SW-Produkt]])</f>
        <v>A</v>
      </c>
    </row>
    <row r="31" spans="1:17" ht="15" customHeight="1" x14ac:dyDescent="0.25">
      <c r="A31" s="5">
        <v>1</v>
      </c>
      <c r="B31" s="5" t="s">
        <v>129</v>
      </c>
      <c r="C31" s="5" t="s">
        <v>239</v>
      </c>
      <c r="D31" s="5" t="str">
        <f>_xlfn.XLOOKUP(Tabelle14[[#This Row],[SW-Produkt]],[1]!Tabelle1[SW-Produkt],[1]!Tabelle1[Version],0,0,-1)</f>
        <v>2024</v>
      </c>
      <c r="E31" s="5"/>
      <c r="F31" s="5"/>
      <c r="G31" s="5"/>
      <c r="H31" s="5"/>
      <c r="I31" s="5" t="s">
        <v>32</v>
      </c>
      <c r="J31" s="5"/>
      <c r="K31" s="5" t="s">
        <v>32</v>
      </c>
      <c r="L31" s="5" t="s">
        <v>52</v>
      </c>
      <c r="M31" s="5" t="s">
        <v>40</v>
      </c>
      <c r="N31" s="5"/>
      <c r="O31" s="5"/>
      <c r="P31" s="5" t="str">
        <f>LEFT(Tabelle14[[#This Row],[SW-Hersteller]])</f>
        <v>A</v>
      </c>
      <c r="Q31" s="5" t="str">
        <f>LEFT(Tabelle14[[#This Row],[SW-Produkt]])</f>
        <v>R</v>
      </c>
    </row>
    <row r="32" spans="1:17" ht="14.65" customHeight="1" x14ac:dyDescent="0.25">
      <c r="A32" s="11" t="s">
        <v>381</v>
      </c>
      <c r="B32" s="11" t="s">
        <v>316</v>
      </c>
      <c r="C32" s="11" t="s">
        <v>317</v>
      </c>
      <c r="D32" s="5" t="str">
        <f>_xlfn.XLOOKUP(Tabelle14[[#This Row],[SW-Produkt]],[1]!Tabelle1[SW-Produkt],[1]!Tabelle1[Version],0,0,-1)</f>
        <v>2024</v>
      </c>
      <c r="E32" s="11"/>
      <c r="F32" s="11"/>
      <c r="G32" s="11"/>
      <c r="H32" s="11"/>
      <c r="I32" s="11"/>
      <c r="J32" s="11"/>
      <c r="K32" s="11" t="s">
        <v>32</v>
      </c>
      <c r="L32" s="11" t="s">
        <v>311</v>
      </c>
      <c r="M32" s="11" t="s">
        <v>312</v>
      </c>
      <c r="N32" s="11"/>
      <c r="O32" s="11"/>
      <c r="P32" s="5" t="str">
        <f>LEFT(Tabelle14[[#This Row],[SW-Hersteller]])</f>
        <v>B</v>
      </c>
      <c r="Q32" s="5" t="str">
        <f>LEFT(Tabelle14[[#This Row],[SW-Produkt]])</f>
        <v>B</v>
      </c>
    </row>
    <row r="33" spans="1:17" ht="14.65" customHeight="1" x14ac:dyDescent="0.25">
      <c r="A33" s="5">
        <v>1</v>
      </c>
      <c r="B33" s="5" t="s">
        <v>216</v>
      </c>
      <c r="C33" s="5" t="s">
        <v>217</v>
      </c>
      <c r="D33" s="5">
        <v>24</v>
      </c>
      <c r="E33" s="5"/>
      <c r="F33" s="5"/>
      <c r="G33" s="5"/>
      <c r="H33" s="5"/>
      <c r="I33" s="5" t="s">
        <v>32</v>
      </c>
      <c r="J33" s="5"/>
      <c r="K33" s="5"/>
      <c r="L33" s="5" t="s">
        <v>39</v>
      </c>
      <c r="M33" s="5" t="s">
        <v>40</v>
      </c>
      <c r="N33" s="5"/>
      <c r="O33" s="5"/>
      <c r="P33" s="5" t="str">
        <f>LEFT(Tabelle14[[#This Row],[SW-Hersteller]])</f>
        <v>B</v>
      </c>
      <c r="Q33" s="5" t="str">
        <f>LEFT(Tabelle14[[#This Row],[SW-Produkt]])</f>
        <v>P</v>
      </c>
    </row>
    <row r="34" spans="1:17" ht="14.65" customHeight="1" x14ac:dyDescent="0.25">
      <c r="A34" s="5">
        <v>1</v>
      </c>
      <c r="B34" s="17" t="s">
        <v>216</v>
      </c>
      <c r="C34" s="5" t="s">
        <v>218</v>
      </c>
      <c r="D34" s="5">
        <v>24</v>
      </c>
      <c r="E34" s="5"/>
      <c r="F34" s="5"/>
      <c r="G34" s="5"/>
      <c r="H34" s="5"/>
      <c r="I34" s="5" t="s">
        <v>32</v>
      </c>
      <c r="J34" s="5"/>
      <c r="K34" s="5"/>
      <c r="L34" s="5" t="s">
        <v>39</v>
      </c>
      <c r="M34" s="5" t="s">
        <v>40</v>
      </c>
      <c r="N34" s="5"/>
      <c r="O34" s="5"/>
      <c r="P34" s="5" t="str">
        <f>LEFT(Tabelle14[[#This Row],[SW-Hersteller]])</f>
        <v>B</v>
      </c>
      <c r="Q34" s="5" t="str">
        <f>LEFT(Tabelle14[[#This Row],[SW-Produkt]])</f>
        <v>P</v>
      </c>
    </row>
    <row r="35" spans="1:17" ht="15" customHeight="1" x14ac:dyDescent="0.25">
      <c r="A35" s="5">
        <v>1</v>
      </c>
      <c r="B35" s="5" t="s">
        <v>131</v>
      </c>
      <c r="C35" s="5" t="s">
        <v>132</v>
      </c>
      <c r="D35" s="5" t="str">
        <f>_xlfn.XLOOKUP(Tabelle14[[#This Row],[SW-Produkt]],[1]!Tabelle1[SW-Produkt],[1]!Tabelle1[Version],0,0,-1)</f>
        <v>6.2 build 19</v>
      </c>
      <c r="E35" s="5"/>
      <c r="F35" s="5"/>
      <c r="G35" s="5"/>
      <c r="H35" s="5"/>
      <c r="I35" s="5" t="s">
        <v>32</v>
      </c>
      <c r="J35" s="5"/>
      <c r="K35" s="5"/>
      <c r="L35" s="5" t="s">
        <v>39</v>
      </c>
      <c r="M35" s="5" t="s">
        <v>40</v>
      </c>
      <c r="N35" s="5"/>
      <c r="O35" s="5"/>
      <c r="P35" s="5" t="str">
        <f>LEFT(Tabelle14[[#This Row],[SW-Hersteller]])</f>
        <v>B</v>
      </c>
      <c r="Q35" s="5" t="str">
        <f>LEFT(Tabelle14[[#This Row],[SW-Produkt]])</f>
        <v>B</v>
      </c>
    </row>
    <row r="36" spans="1:17" ht="14.45" customHeight="1" x14ac:dyDescent="0.25">
      <c r="A36" s="5">
        <v>1</v>
      </c>
      <c r="B36" s="5" t="s">
        <v>116</v>
      </c>
      <c r="C36" s="5" t="s">
        <v>117</v>
      </c>
      <c r="D36" s="5" t="str">
        <f>_xlfn.XLOOKUP(Tabelle14[[#This Row],[SW-Produkt]],[1]!Tabelle1[SW-Produkt],[1]!Tabelle1[Version],0,0,-1)</f>
        <v>7.7</v>
      </c>
      <c r="E36" s="5"/>
      <c r="F36" s="5"/>
      <c r="G36" s="5"/>
      <c r="H36" s="5" t="s">
        <v>32</v>
      </c>
      <c r="I36" s="5"/>
      <c r="J36" s="5" t="s">
        <v>32</v>
      </c>
      <c r="K36" s="5"/>
      <c r="L36" s="5" t="s">
        <v>23</v>
      </c>
      <c r="M36" s="5" t="s">
        <v>24</v>
      </c>
      <c r="N36" s="5"/>
      <c r="O36" s="5"/>
      <c r="P36" s="5" t="str">
        <f>LEFT(Tabelle14[[#This Row],[SW-Hersteller]])</f>
        <v>C</v>
      </c>
      <c r="Q36" s="5" t="str">
        <f>LEFT(Tabelle14[[#This Row],[SW-Produkt]])</f>
        <v>E</v>
      </c>
    </row>
    <row r="37" spans="1:17" ht="14.65" customHeight="1" x14ac:dyDescent="0.25">
      <c r="A37" s="11" t="s">
        <v>381</v>
      </c>
      <c r="B37" s="11" t="s">
        <v>318</v>
      </c>
      <c r="C37" s="11" t="s">
        <v>318</v>
      </c>
      <c r="D37" s="5" t="str">
        <f>_xlfn.XLOOKUP(Tabelle14[[#This Row],[SW-Produkt]],[1]!Tabelle1[SW-Produkt],[1]!Tabelle1[Version],0,0,-1)</f>
        <v>akt (download script) / akt winget (07/24: 2.3.0.0)</v>
      </c>
      <c r="E37" s="11"/>
      <c r="F37" s="11"/>
      <c r="G37" s="11"/>
      <c r="H37" s="11"/>
      <c r="I37" s="11"/>
      <c r="J37" s="11"/>
      <c r="K37" s="11" t="s">
        <v>32</v>
      </c>
      <c r="L37" s="11" t="s">
        <v>311</v>
      </c>
      <c r="M37" s="11" t="s">
        <v>312</v>
      </c>
      <c r="N37" s="11"/>
      <c r="O37" s="11"/>
      <c r="P37" s="5" t="str">
        <f>LEFT(Tabelle14[[#This Row],[SW-Hersteller]])</f>
        <v>C</v>
      </c>
      <c r="Q37" s="5" t="str">
        <f>LEFT(Tabelle14[[#This Row],[SW-Produkt]])</f>
        <v>C</v>
      </c>
    </row>
    <row r="38" spans="1:17" ht="14.45" customHeight="1" x14ac:dyDescent="0.25">
      <c r="A38" s="5">
        <v>1</v>
      </c>
      <c r="B38" s="5" t="s">
        <v>162</v>
      </c>
      <c r="C38" s="5" t="s">
        <v>163</v>
      </c>
      <c r="D38" s="5" t="str">
        <f>_xlfn.XLOOKUP(Tabelle14[[#This Row],[SW-Produkt]],[1]!Tabelle1[SW-Produkt],[1]!Tabelle1[Version],0,0,-1)</f>
        <v>akt chco (09/24: 20.24.23)</v>
      </c>
      <c r="E38" s="5"/>
      <c r="F38" s="5"/>
      <c r="G38" s="5"/>
      <c r="H38" s="5"/>
      <c r="I38" s="5" t="s">
        <v>32</v>
      </c>
      <c r="J38" s="5"/>
      <c r="K38" s="5"/>
      <c r="L38" s="5" t="s">
        <v>39</v>
      </c>
      <c r="M38" s="5" t="s">
        <v>40</v>
      </c>
      <c r="N38" s="5"/>
      <c r="O38" s="5"/>
      <c r="P38" s="5" t="str">
        <f>LEFT(Tabelle14[[#This Row],[SW-Hersteller]])</f>
        <v>C</v>
      </c>
      <c r="Q38" s="5" t="str">
        <f>LEFT(Tabelle14[[#This Row],[SW-Produkt]])</f>
        <v>G</v>
      </c>
    </row>
    <row r="39" spans="1:17" ht="15" customHeight="1" x14ac:dyDescent="0.25">
      <c r="A39" s="11" t="s">
        <v>381</v>
      </c>
      <c r="B39" s="11" t="s">
        <v>319</v>
      </c>
      <c r="C39" s="11" t="s">
        <v>320</v>
      </c>
      <c r="D39" s="5" t="str">
        <f>_xlfn.XLOOKUP(Tabelle14[[#This Row],[SW-Produkt]],[1]!Tabelle1[SW-Produkt],[1]!Tabelle1[Version],0,0,-1)</f>
        <v>2024 Update 3.1</v>
      </c>
      <c r="E39" s="11"/>
      <c r="F39" s="11"/>
      <c r="G39" s="11"/>
      <c r="H39" s="11"/>
      <c r="I39" s="11"/>
      <c r="J39" s="11"/>
      <c r="K39" s="11" t="s">
        <v>32</v>
      </c>
      <c r="L39" s="11" t="s">
        <v>311</v>
      </c>
      <c r="M39" s="11" t="s">
        <v>312</v>
      </c>
      <c r="N39" s="11"/>
      <c r="O39" s="11"/>
      <c r="P39" s="5" t="str">
        <f>LEFT(Tabelle14[[#This Row],[SW-Hersteller]])</f>
        <v>C</v>
      </c>
      <c r="Q39" s="5" t="str">
        <f>LEFT(Tabelle14[[#This Row],[SW-Produkt]])</f>
        <v>V</v>
      </c>
    </row>
    <row r="40" spans="1:17" ht="14.65" customHeight="1" x14ac:dyDescent="0.25">
      <c r="A40" s="5">
        <v>1</v>
      </c>
      <c r="B40" s="5" t="s">
        <v>53</v>
      </c>
      <c r="C40" s="5" t="s">
        <v>53</v>
      </c>
      <c r="D40" s="5" t="str">
        <f>_xlfn.XLOOKUP(Tabelle14[[#This Row],[SW-Produkt]],[1]!Tabelle1[SW-Produkt],[1]!Tabelle1[Version],0,0,-1)</f>
        <v>6.2</v>
      </c>
      <c r="E40" s="5"/>
      <c r="F40" s="5"/>
      <c r="G40" s="5" t="s">
        <v>32</v>
      </c>
      <c r="H40" s="5" t="s">
        <v>32</v>
      </c>
      <c r="I40" s="7" t="s">
        <v>32</v>
      </c>
      <c r="J40" s="5"/>
      <c r="K40" s="5"/>
      <c r="L40" s="5" t="s">
        <v>54</v>
      </c>
      <c r="M40" s="5" t="s">
        <v>49</v>
      </c>
      <c r="N40" s="5"/>
      <c r="O40" s="5"/>
      <c r="P40" s="5" t="str">
        <f>LEFT(Tabelle14[[#This Row],[SW-Hersteller]])</f>
        <v>C</v>
      </c>
      <c r="Q40" s="5" t="str">
        <f>LEFT(Tabelle14[[#This Row],[SW-Produkt]])</f>
        <v>C</v>
      </c>
    </row>
    <row r="41" spans="1:17" ht="14.65" customHeight="1" x14ac:dyDescent="0.25">
      <c r="A41" s="5">
        <v>1</v>
      </c>
      <c r="B41" s="5" t="s">
        <v>28</v>
      </c>
      <c r="C41" s="5" t="s">
        <v>29</v>
      </c>
      <c r="D41" s="5" t="str">
        <f>_xlfn.XLOOKUP(Tabelle14[[#This Row],[SW-Produkt]],[1]!Tabelle1[SW-Produkt],[1]!Tabelle1[Version],0,0,-1)</f>
        <v>6.2</v>
      </c>
      <c r="E41" s="5"/>
      <c r="F41" s="5"/>
      <c r="G41" s="5"/>
      <c r="H41" s="5" t="s">
        <v>32</v>
      </c>
      <c r="I41" s="5"/>
      <c r="J41" s="5"/>
      <c r="K41" s="5"/>
      <c r="L41" s="5" t="s">
        <v>23</v>
      </c>
      <c r="M41" s="5" t="s">
        <v>24</v>
      </c>
      <c r="N41" s="5"/>
      <c r="O41" s="5"/>
      <c r="P41" s="5" t="str">
        <f>LEFT(Tabelle14[[#This Row],[SW-Hersteller]])</f>
        <v>C</v>
      </c>
      <c r="Q41" s="5" t="str">
        <f>LEFT(Tabelle14[[#This Row],[SW-Produkt]])</f>
        <v>C</v>
      </c>
    </row>
    <row r="42" spans="1:17" ht="14.65" customHeight="1" x14ac:dyDescent="0.25">
      <c r="A42" s="5">
        <v>1</v>
      </c>
      <c r="B42" s="5" t="s">
        <v>30</v>
      </c>
      <c r="C42" s="5" t="s">
        <v>31</v>
      </c>
      <c r="D42" s="5" t="str">
        <f>_xlfn.XLOOKUP(Tabelle14[[#This Row],[SW-Produkt]],[1]!Tabelle1[SW-Produkt],[1]!Tabelle1[Version],0,0,-1)</f>
        <v>2024 (+ Service Pack)</v>
      </c>
      <c r="E42" s="5"/>
      <c r="F42" s="5"/>
      <c r="G42" s="5"/>
      <c r="H42" s="5" t="s">
        <v>32</v>
      </c>
      <c r="I42" s="5"/>
      <c r="J42" s="5"/>
      <c r="K42" s="5"/>
      <c r="L42" s="5" t="s">
        <v>27</v>
      </c>
      <c r="M42" s="5" t="s">
        <v>24</v>
      </c>
      <c r="N42" s="5"/>
      <c r="O42" s="5"/>
      <c r="P42" s="5" t="str">
        <f>LEFT(Tabelle14[[#This Row],[SW-Hersteller]])</f>
        <v>D</v>
      </c>
      <c r="Q42" s="5" t="str">
        <f>LEFT(Tabelle14[[#This Row],[SW-Produkt]])</f>
        <v>C</v>
      </c>
    </row>
    <row r="43" spans="1:17" ht="15" customHeight="1" x14ac:dyDescent="0.25">
      <c r="A43" s="5">
        <v>1</v>
      </c>
      <c r="B43" s="5" t="s">
        <v>88</v>
      </c>
      <c r="C43" s="5" t="s">
        <v>89</v>
      </c>
      <c r="D43" s="5" t="str">
        <f>_xlfn.XLOOKUP(Tabelle14[[#This Row],[SW-Produkt]],[1]!Tabelle1[SW-Produkt],[1]!Tabelle1[Version],0,0,-1)</f>
        <v>V5R20SP6</v>
      </c>
      <c r="E43" s="5"/>
      <c r="F43" s="5"/>
      <c r="G43" s="5" t="s">
        <v>32</v>
      </c>
      <c r="H43" s="5"/>
      <c r="I43" s="5"/>
      <c r="J43" s="5"/>
      <c r="K43" s="5"/>
      <c r="L43" s="5" t="s">
        <v>67</v>
      </c>
      <c r="M43" s="5" t="s">
        <v>65</v>
      </c>
      <c r="N43" s="5"/>
      <c r="O43" s="5"/>
      <c r="P43" s="5" t="str">
        <f>LEFT(Tabelle14[[#This Row],[SW-Hersteller]])</f>
        <v>D</v>
      </c>
      <c r="Q43" s="5" t="str">
        <f>LEFT(Tabelle14[[#This Row],[SW-Produkt]])</f>
        <v>C</v>
      </c>
    </row>
    <row r="44" spans="1:17" ht="15" customHeight="1" x14ac:dyDescent="0.25">
      <c r="A44" s="12" t="s">
        <v>381</v>
      </c>
      <c r="B44" s="12" t="s">
        <v>88</v>
      </c>
      <c r="C44" s="12" t="s">
        <v>232</v>
      </c>
      <c r="D44" s="5"/>
      <c r="E44" s="12"/>
      <c r="F44" s="12"/>
      <c r="G44" s="12" t="s">
        <v>32</v>
      </c>
      <c r="H44" s="12"/>
      <c r="I44" s="12"/>
      <c r="J44" s="12"/>
      <c r="K44" s="12"/>
      <c r="L44" s="12" t="s">
        <v>67</v>
      </c>
      <c r="M44" s="12" t="s">
        <v>65</v>
      </c>
      <c r="N44" s="12"/>
      <c r="O44" s="12"/>
      <c r="P44" s="5" t="str">
        <f>LEFT(Tabelle14[[#This Row],[SW-Hersteller]])</f>
        <v>D</v>
      </c>
      <c r="Q44" s="5" t="str">
        <f>LEFT(Tabelle14[[#This Row],[SW-Produkt]])</f>
        <v>S</v>
      </c>
    </row>
    <row r="45" spans="1:17" ht="14.45" customHeight="1" x14ac:dyDescent="0.25">
      <c r="A45" s="5">
        <v>1</v>
      </c>
      <c r="B45" s="5" t="s">
        <v>135</v>
      </c>
      <c r="C45" s="5" t="s">
        <v>136</v>
      </c>
      <c r="D45" s="5" t="str">
        <f>_xlfn.XLOOKUP(Tabelle14[[#This Row],[SW-Produkt]],[1]!Tabelle1[SW-Produkt],[1]!Tabelle1[Version],0,0,-1)</f>
        <v>2023</v>
      </c>
      <c r="E45" s="5"/>
      <c r="F45" s="5"/>
      <c r="G45" s="5"/>
      <c r="H45" s="5"/>
      <c r="I45" s="5" t="s">
        <v>32</v>
      </c>
      <c r="J45" s="5"/>
      <c r="K45" s="5"/>
      <c r="L45" s="5" t="s">
        <v>39</v>
      </c>
      <c r="M45" s="5" t="s">
        <v>49</v>
      </c>
      <c r="N45" s="5"/>
      <c r="O45" s="5"/>
      <c r="P45" s="5" t="str">
        <f>LEFT(Tabelle14[[#This Row],[SW-Hersteller]])</f>
        <v>D</v>
      </c>
      <c r="Q45" s="5" t="str">
        <f>LEFT(Tabelle14[[#This Row],[SW-Produkt]])</f>
        <v>C</v>
      </c>
    </row>
    <row r="46" spans="1:17" ht="14.65" customHeight="1" x14ac:dyDescent="0.25">
      <c r="A46" s="5">
        <v>1</v>
      </c>
      <c r="B46" s="5" t="s">
        <v>141</v>
      </c>
      <c r="C46" s="5" t="s">
        <v>142</v>
      </c>
      <c r="D46" s="5" t="str">
        <f>_xlfn.XLOOKUP(Tabelle14[[#This Row],[SW-Produkt]],[1]!Tabelle1[SW-Produkt],[1]!Tabelle1[Version],0,0,-1)</f>
        <v>2019</v>
      </c>
      <c r="E46" s="5"/>
      <c r="F46" s="5"/>
      <c r="G46" s="5"/>
      <c r="H46" s="5"/>
      <c r="I46" s="5" t="s">
        <v>32</v>
      </c>
      <c r="J46" s="5"/>
      <c r="K46" s="5"/>
      <c r="L46" s="5" t="s">
        <v>39</v>
      </c>
      <c r="M46" s="5" t="s">
        <v>40</v>
      </c>
      <c r="N46" s="5"/>
      <c r="O46" s="5"/>
      <c r="P46" s="5" t="str">
        <f>LEFT(Tabelle14[[#This Row],[SW-Hersteller]])</f>
        <v>D</v>
      </c>
      <c r="Q46" s="5" t="str">
        <f>LEFT(Tabelle14[[#This Row],[SW-Produkt]])</f>
        <v>D</v>
      </c>
    </row>
    <row r="47" spans="1:17" ht="14.65" customHeight="1" x14ac:dyDescent="0.25">
      <c r="A47" s="5">
        <v>1</v>
      </c>
      <c r="B47" s="5" t="s">
        <v>254</v>
      </c>
      <c r="C47" s="5" t="s">
        <v>255</v>
      </c>
      <c r="D47" s="5" t="str">
        <f>_xlfn.XLOOKUP(Tabelle14[[#This Row],[SW-Produkt]],[1]!Tabelle1[SW-Produkt],[1]!Tabelle1[Version],0,0,-1)</f>
        <v>9.3.200.277</v>
      </c>
      <c r="E47" s="5"/>
      <c r="F47" s="5"/>
      <c r="G47" s="5"/>
      <c r="H47" s="5" t="s">
        <v>32</v>
      </c>
      <c r="I47" s="5"/>
      <c r="J47" s="5"/>
      <c r="K47" s="5"/>
      <c r="L47" s="5" t="s">
        <v>256</v>
      </c>
      <c r="M47" s="5" t="s">
        <v>24</v>
      </c>
      <c r="N47" s="5"/>
      <c r="O47" s="5"/>
      <c r="P47" s="5" t="str">
        <f>LEFT(Tabelle14[[#This Row],[SW-Hersteller]])</f>
        <v>D</v>
      </c>
      <c r="Q47" s="5" t="str">
        <f>LEFT(Tabelle14[[#This Row],[SW-Produkt]])</f>
        <v>T</v>
      </c>
    </row>
    <row r="48" spans="1:17" ht="14.65" customHeight="1" x14ac:dyDescent="0.25">
      <c r="A48" s="5">
        <v>1</v>
      </c>
      <c r="B48" s="5" t="s">
        <v>102</v>
      </c>
      <c r="C48" s="5" t="s">
        <v>103</v>
      </c>
      <c r="D48" s="5" t="str">
        <f>_xlfn.XLOOKUP(Tabelle14[[#This Row],[SW-Produkt]],[1]!Tabelle1[SW-Produkt],[1]!Tabelle1[Version],0,0,-1)</f>
        <v>3.21.3</v>
      </c>
      <c r="E48" s="5"/>
      <c r="F48" s="5"/>
      <c r="G48" s="5"/>
      <c r="H48" s="5" t="s">
        <v>32</v>
      </c>
      <c r="I48" s="5" t="s">
        <v>32</v>
      </c>
      <c r="J48" s="5"/>
      <c r="K48" s="5"/>
      <c r="L48" s="5" t="s">
        <v>104</v>
      </c>
      <c r="M48" s="5" t="s">
        <v>24</v>
      </c>
      <c r="N48" s="5"/>
      <c r="O48" s="5"/>
      <c r="P48" s="5" t="str">
        <f>LEFT(Tabelle14[[#This Row],[SW-Hersteller]])</f>
        <v>D</v>
      </c>
      <c r="Q48" s="5" t="str">
        <f>LEFT(Tabelle14[[#This Row],[SW-Produkt]])</f>
        <v>W</v>
      </c>
    </row>
    <row r="49" spans="1:17" ht="14.65" customHeight="1" x14ac:dyDescent="0.25">
      <c r="A49" s="5">
        <v>1</v>
      </c>
      <c r="B49" s="5" t="s">
        <v>205</v>
      </c>
      <c r="C49" s="5" t="s">
        <v>206</v>
      </c>
      <c r="D49" s="5" t="str">
        <f>_xlfn.XLOOKUP(Tabelle14[[#This Row],[SW-Produkt]],[1]!Tabelle1[SW-Produkt],[1]!Tabelle1[Version],0,0,-1)</f>
        <v>2022 SP4</v>
      </c>
      <c r="E49" s="5"/>
      <c r="F49" s="5"/>
      <c r="G49" s="5"/>
      <c r="H49" s="5" t="s">
        <v>32</v>
      </c>
      <c r="I49" s="5"/>
      <c r="J49" s="5"/>
      <c r="K49" s="5"/>
      <c r="L49" s="5" t="s">
        <v>27</v>
      </c>
      <c r="M49" s="5" t="s">
        <v>24</v>
      </c>
      <c r="N49" s="5"/>
      <c r="O49" s="5"/>
      <c r="P49" s="5" t="str">
        <f>LEFT(Tabelle14[[#This Row],[SW-Hersteller]])</f>
        <v>D</v>
      </c>
      <c r="Q49" s="5" t="str">
        <f>LEFT(Tabelle14[[#This Row],[SW-Produkt]])</f>
        <v>P</v>
      </c>
    </row>
    <row r="50" spans="1:17" ht="15" customHeight="1" x14ac:dyDescent="0.25">
      <c r="A50" s="11" t="s">
        <v>381</v>
      </c>
      <c r="B50" s="11" t="s">
        <v>321</v>
      </c>
      <c r="C50" s="11" t="s">
        <v>322</v>
      </c>
      <c r="D50" s="5" t="str">
        <f>_xlfn.XLOOKUP(Tabelle14[[#This Row],[SW-Produkt]],[1]!Tabelle1[SW-Produkt],[1]!Tabelle1[Version],0,0,-1)</f>
        <v>2022-04</v>
      </c>
      <c r="E50" s="11"/>
      <c r="F50" s="11"/>
      <c r="G50" s="11"/>
      <c r="H50" s="11"/>
      <c r="I50" s="11"/>
      <c r="J50" s="11"/>
      <c r="K50" s="11" t="s">
        <v>32</v>
      </c>
      <c r="L50" s="11" t="s">
        <v>311</v>
      </c>
      <c r="M50" s="11" t="s">
        <v>312</v>
      </c>
      <c r="N50" s="11"/>
      <c r="O50" s="11"/>
      <c r="P50" s="5" t="str">
        <f>LEFT(Tabelle14[[#This Row],[SW-Hersteller]])</f>
        <v>D</v>
      </c>
      <c r="Q50" s="5" t="str">
        <f>LEFT(Tabelle14[[#This Row],[SW-Produkt]])</f>
        <v>S</v>
      </c>
    </row>
    <row r="51" spans="1:17" ht="14.65" customHeight="1" x14ac:dyDescent="0.25">
      <c r="A51" s="5">
        <v>1</v>
      </c>
      <c r="B51" s="5" t="s">
        <v>145</v>
      </c>
      <c r="C51" s="5" t="s">
        <v>146</v>
      </c>
      <c r="D51" s="5" t="str">
        <f>_xlfn.XLOOKUP(Tabelle14[[#This Row],[SW-Produkt]],[1]!Tabelle1[SW-Produkt],[1]!Tabelle1[Version],0,0,-1)</f>
        <v>9 + 6</v>
      </c>
      <c r="E51" s="5"/>
      <c r="F51" s="5"/>
      <c r="G51" s="5"/>
      <c r="H51" s="5"/>
      <c r="I51" s="5" t="s">
        <v>32</v>
      </c>
      <c r="J51" s="5"/>
      <c r="K51" s="5" t="s">
        <v>32</v>
      </c>
      <c r="L51" s="5" t="s">
        <v>52</v>
      </c>
      <c r="M51" s="5" t="s">
        <v>40</v>
      </c>
      <c r="N51" s="5"/>
      <c r="O51" s="5"/>
      <c r="P51" s="5" t="str">
        <f>LEFT(Tabelle14[[#This Row],[SW-Hersteller]])</f>
        <v>D</v>
      </c>
      <c r="Q51" s="5" t="str">
        <f>LEFT(Tabelle14[[#This Row],[SW-Produkt]])</f>
        <v>D</v>
      </c>
    </row>
    <row r="52" spans="1:17" ht="14.45" customHeight="1" x14ac:dyDescent="0.25">
      <c r="A52" s="5">
        <v>1</v>
      </c>
      <c r="B52" s="5" t="s">
        <v>145</v>
      </c>
      <c r="C52" s="5" t="s">
        <v>242</v>
      </c>
      <c r="D52" s="5">
        <f>_xlfn.XLOOKUP(Tabelle14[[#This Row],[SW-Produkt]],[1]!Tabelle1[SW-Produkt],[1]!Tabelle1[Version],0,0,-1)</f>
        <v>1</v>
      </c>
      <c r="E52" s="5"/>
      <c r="F52" s="5"/>
      <c r="G52" s="5"/>
      <c r="H52" s="5"/>
      <c r="I52" s="5" t="s">
        <v>32</v>
      </c>
      <c r="J52" s="5"/>
      <c r="K52" s="5"/>
      <c r="L52" s="5" t="s">
        <v>39</v>
      </c>
      <c r="M52" s="5" t="s">
        <v>40</v>
      </c>
      <c r="N52" s="5"/>
      <c r="O52" s="5"/>
      <c r="P52" s="5" t="str">
        <f>LEFT(Tabelle14[[#This Row],[SW-Hersteller]])</f>
        <v>D</v>
      </c>
      <c r="Q52" s="5" t="str">
        <f>LEFT(Tabelle14[[#This Row],[SW-Produkt]])</f>
        <v>R</v>
      </c>
    </row>
    <row r="53" spans="1:17" ht="15" customHeight="1" x14ac:dyDescent="0.25">
      <c r="A53" s="5">
        <v>1</v>
      </c>
      <c r="B53" s="5" t="s">
        <v>113</v>
      </c>
      <c r="C53" s="6" t="s">
        <v>114</v>
      </c>
      <c r="D53" s="5" t="str">
        <f>_xlfn.XLOOKUP(Tabelle14[[#This Row],[SW-Produkt]],[1]!Tabelle1[SW-Produkt],[1]!Tabelle1[Version],0,0,-1)</f>
        <v>siehe Readme</v>
      </c>
      <c r="E53" s="5"/>
      <c r="F53" s="5"/>
      <c r="G53" s="5"/>
      <c r="H53" s="5"/>
      <c r="I53" s="5" t="s">
        <v>32</v>
      </c>
      <c r="J53" s="5" t="s">
        <v>32</v>
      </c>
      <c r="K53" s="5"/>
      <c r="L53" s="5" t="s">
        <v>115</v>
      </c>
      <c r="M53" s="5" t="s">
        <v>40</v>
      </c>
      <c r="N53" s="5"/>
      <c r="O53" s="5"/>
      <c r="P53" s="5" t="str">
        <f>LEFT(Tabelle14[[#This Row],[SW-Hersteller]])</f>
        <v>D</v>
      </c>
      <c r="Q53" s="5" t="str">
        <f>LEFT(Tabelle14[[#This Row],[SW-Produkt]])</f>
        <v>h</v>
      </c>
    </row>
    <row r="54" spans="1:17" ht="14.65" customHeight="1" x14ac:dyDescent="0.25">
      <c r="A54" s="5">
        <v>1</v>
      </c>
      <c r="B54" s="5" t="s">
        <v>187</v>
      </c>
      <c r="C54" s="5" t="s">
        <v>188</v>
      </c>
      <c r="D54" s="5" t="str">
        <f>_xlfn.XLOOKUP(Tabelle14[[#This Row],[SW-Produkt]],[1]!Tabelle1[SW-Produkt],[1]!Tabelle1[Version],0,0,-1)</f>
        <v>akt winget (07/24: 8.7.1)</v>
      </c>
      <c r="E54" s="5"/>
      <c r="F54" s="5"/>
      <c r="G54" s="5"/>
      <c r="H54" s="5" t="s">
        <v>32</v>
      </c>
      <c r="I54" s="5"/>
      <c r="J54" s="5"/>
      <c r="K54" s="5"/>
      <c r="L54" s="5" t="s">
        <v>23</v>
      </c>
      <c r="M54" s="5" t="s">
        <v>24</v>
      </c>
      <c r="N54" s="5"/>
      <c r="O54" s="5"/>
      <c r="P54" s="5" t="str">
        <f>LEFT(Tabelle14[[#This Row],[SW-Hersteller]])</f>
        <v>D</v>
      </c>
      <c r="Q54" s="5" t="str">
        <f>LEFT(Tabelle14[[#This Row],[SW-Produkt]])</f>
        <v>N</v>
      </c>
    </row>
    <row r="55" spans="1:17" ht="15" customHeight="1" x14ac:dyDescent="0.25">
      <c r="A55" s="11" t="s">
        <v>381</v>
      </c>
      <c r="B55" s="11" t="s">
        <v>323</v>
      </c>
      <c r="C55" s="11" t="s">
        <v>323</v>
      </c>
      <c r="D55" s="5" t="str">
        <f>_xlfn.XLOOKUP(Tabelle14[[#This Row],[SW-Produkt]],[1]!Tabelle1[SW-Produkt],[1]!Tabelle1[Version],0,0,-1)</f>
        <v>version 5.5</v>
      </c>
      <c r="E55" s="11"/>
      <c r="F55" s="11"/>
      <c r="G55" s="11"/>
      <c r="H55" s="11"/>
      <c r="I55" s="11"/>
      <c r="J55" s="11"/>
      <c r="K55" s="11" t="s">
        <v>32</v>
      </c>
      <c r="L55" s="11" t="s">
        <v>311</v>
      </c>
      <c r="M55" s="11" t="s">
        <v>312</v>
      </c>
      <c r="N55" s="11"/>
      <c r="O55" s="11"/>
      <c r="P55" s="5" t="str">
        <f>LEFT(Tabelle14[[#This Row],[SW-Hersteller]])</f>
        <v>E</v>
      </c>
      <c r="Q55" s="5" t="str">
        <f>LEFT(Tabelle14[[#This Row],[SW-Produkt]])</f>
        <v>E</v>
      </c>
    </row>
    <row r="56" spans="1:17" ht="14.45" customHeight="1" x14ac:dyDescent="0.25">
      <c r="A56" s="11" t="s">
        <v>381</v>
      </c>
      <c r="B56" s="11" t="s">
        <v>324</v>
      </c>
      <c r="C56" s="11" t="s">
        <v>325</v>
      </c>
      <c r="D56" s="5" t="str">
        <f>_xlfn.XLOOKUP(Tabelle14[[#This Row],[SW-Produkt]],[1]!Tabelle1[SW-Produkt],[1]!Tabelle1[Version],0,0,-1)</f>
        <v>akt winget (7/24: 1.3.93.0) / 15.17 (msi)</v>
      </c>
      <c r="E56" s="11"/>
      <c r="F56" s="11"/>
      <c r="G56" s="11"/>
      <c r="H56" s="11"/>
      <c r="I56" s="11"/>
      <c r="J56" s="11"/>
      <c r="K56" s="11" t="s">
        <v>32</v>
      </c>
      <c r="L56" s="11" t="s">
        <v>311</v>
      </c>
      <c r="M56" s="11" t="s">
        <v>312</v>
      </c>
      <c r="N56" s="11"/>
      <c r="O56" s="11"/>
      <c r="P56" s="5" t="str">
        <f>LEFT(Tabelle14[[#This Row],[SW-Hersteller]])</f>
        <v>E</v>
      </c>
      <c r="Q56" s="5" t="str">
        <f>LEFT(Tabelle14[[#This Row],[SW-Produkt]])</f>
        <v>E</v>
      </c>
    </row>
    <row r="57" spans="1:17" ht="14.65" customHeight="1" x14ac:dyDescent="0.25">
      <c r="A57" s="11" t="s">
        <v>381</v>
      </c>
      <c r="B57" s="11" t="s">
        <v>324</v>
      </c>
      <c r="C57" s="11" t="s">
        <v>326</v>
      </c>
      <c r="D57" s="5" t="str">
        <f>_xlfn.XLOOKUP(Tabelle14[[#This Row],[SW-Produkt]],[1]!Tabelle1[SW-Produkt],[1]!Tabelle1[Version],0,0,-1)</f>
        <v>akt über Epic Games Launcher</v>
      </c>
      <c r="E57" s="11"/>
      <c r="F57" s="11"/>
      <c r="G57" s="11"/>
      <c r="H57" s="11"/>
      <c r="I57" s="11"/>
      <c r="J57" s="11"/>
      <c r="K57" s="11" t="s">
        <v>32</v>
      </c>
      <c r="L57" s="11" t="s">
        <v>311</v>
      </c>
      <c r="M57" s="11" t="s">
        <v>312</v>
      </c>
      <c r="N57" s="11"/>
      <c r="O57" s="11"/>
      <c r="P57" s="5" t="str">
        <f>LEFT(Tabelle14[[#This Row],[SW-Hersteller]])</f>
        <v>E</v>
      </c>
      <c r="Q57" s="5" t="str">
        <f>LEFT(Tabelle14[[#This Row],[SW-Produkt]])</f>
        <v>R</v>
      </c>
    </row>
    <row r="58" spans="1:17" ht="14.65" customHeight="1" x14ac:dyDescent="0.25">
      <c r="A58" s="11" t="s">
        <v>381</v>
      </c>
      <c r="B58" s="11" t="s">
        <v>324</v>
      </c>
      <c r="C58" s="11" t="s">
        <v>327</v>
      </c>
      <c r="D58" s="5" t="str">
        <f>_xlfn.XLOOKUP(Tabelle14[[#This Row],[SW-Produkt]],[1]!Tabelle1[SW-Produkt],[1]!Tabelle1[Version],0,0,-1)</f>
        <v>akt über Epic Games Launcher</v>
      </c>
      <c r="E58" s="11"/>
      <c r="F58" s="11"/>
      <c r="G58" s="11"/>
      <c r="H58" s="11"/>
      <c r="I58" s="11"/>
      <c r="J58" s="11"/>
      <c r="K58" s="11" t="s">
        <v>32</v>
      </c>
      <c r="L58" s="11" t="s">
        <v>311</v>
      </c>
      <c r="M58" s="11" t="s">
        <v>312</v>
      </c>
      <c r="N58" s="11"/>
      <c r="O58" s="11"/>
      <c r="P58" s="5" t="str">
        <f>LEFT(Tabelle14[[#This Row],[SW-Hersteller]])</f>
        <v>E</v>
      </c>
      <c r="Q58" s="5" t="str">
        <f>LEFT(Tabelle14[[#This Row],[SW-Produkt]])</f>
        <v>T</v>
      </c>
    </row>
    <row r="59" spans="1:17" ht="15" customHeight="1" x14ac:dyDescent="0.25">
      <c r="A59" s="5">
        <v>1</v>
      </c>
      <c r="B59" s="5" t="s">
        <v>189</v>
      </c>
      <c r="C59" s="5" t="s">
        <v>190</v>
      </c>
      <c r="D59" s="5" t="str">
        <f>_xlfn.XLOOKUP(Tabelle14[[#This Row],[SW-Produkt]],[1]!Tabelle1[SW-Produkt],[1]!Tabelle1[Version],0,0,-1)</f>
        <v>5.0</v>
      </c>
      <c r="E59" s="5"/>
      <c r="F59" s="5"/>
      <c r="G59" s="5" t="s">
        <v>32</v>
      </c>
      <c r="H59" s="5"/>
      <c r="I59" s="5" t="s">
        <v>32</v>
      </c>
      <c r="J59" s="5"/>
      <c r="K59" s="5" t="s">
        <v>32</v>
      </c>
      <c r="L59" s="5" t="s">
        <v>48</v>
      </c>
      <c r="M59" s="5" t="s">
        <v>49</v>
      </c>
      <c r="N59" s="5"/>
      <c r="O59" s="5"/>
      <c r="P59" s="5" t="str">
        <f>LEFT(Tabelle14[[#This Row],[SW-Hersteller]])</f>
        <v>E</v>
      </c>
      <c r="Q59" s="5" t="str">
        <f>LEFT(Tabelle14[[#This Row],[SW-Produkt]])</f>
        <v>I</v>
      </c>
    </row>
    <row r="60" spans="1:17" ht="14.65" customHeight="1" x14ac:dyDescent="0.25">
      <c r="A60" s="5">
        <v>1</v>
      </c>
      <c r="B60" s="5" t="s">
        <v>230</v>
      </c>
      <c r="C60" s="5" t="s">
        <v>231</v>
      </c>
      <c r="D60" s="5" t="str">
        <f>_xlfn.XLOOKUP(Tabelle14[[#This Row],[SW-Produkt]],[1]!Tabelle1[SW-Produkt],[1]!Tabelle1[Version],0,0,-1)</f>
        <v>4.0.4</v>
      </c>
      <c r="E60" s="5"/>
      <c r="F60" s="5"/>
      <c r="G60" s="5"/>
      <c r="H60" s="5" t="s">
        <v>32</v>
      </c>
      <c r="I60" s="5"/>
      <c r="J60" s="5"/>
      <c r="K60" s="5"/>
      <c r="L60" s="5" t="s">
        <v>23</v>
      </c>
      <c r="M60" s="5" t="s">
        <v>24</v>
      </c>
      <c r="N60" s="5"/>
      <c r="O60" s="5"/>
      <c r="P60" s="5" t="str">
        <f>LEFT(Tabelle14[[#This Row],[SW-Hersteller]])</f>
        <v>E</v>
      </c>
      <c r="Q60" s="5" t="str">
        <f>LEFT(Tabelle14[[#This Row],[SW-Produkt]])</f>
        <v>S</v>
      </c>
    </row>
    <row r="61" spans="1:17" ht="15" customHeight="1" x14ac:dyDescent="0.25">
      <c r="A61" s="11" t="s">
        <v>381</v>
      </c>
      <c r="B61" s="11" t="s">
        <v>328</v>
      </c>
      <c r="C61" s="11" t="s">
        <v>329</v>
      </c>
      <c r="D61" s="5" t="str">
        <f>_xlfn.XLOOKUP(Tabelle14[[#This Row],[SW-Produkt]],[1]!Tabelle1[SW-Produkt],[1]!Tabelle1[Version],0,0,-1)</f>
        <v>2023</v>
      </c>
      <c r="E61" s="11"/>
      <c r="F61" s="11"/>
      <c r="G61" s="11"/>
      <c r="H61" s="11"/>
      <c r="I61" s="11"/>
      <c r="J61" s="11"/>
      <c r="K61" s="11" t="s">
        <v>32</v>
      </c>
      <c r="L61" s="11" t="s">
        <v>311</v>
      </c>
      <c r="M61" s="11" t="s">
        <v>312</v>
      </c>
      <c r="N61" s="11"/>
      <c r="O61" s="11"/>
      <c r="P61" s="5" t="str">
        <f>LEFT(Tabelle14[[#This Row],[SW-Hersteller]])</f>
        <v>E</v>
      </c>
      <c r="Q61" s="5" t="str">
        <f>LEFT(Tabelle14[[#This Row],[SW-Produkt]])</f>
        <v>A</v>
      </c>
    </row>
    <row r="62" spans="1:17" ht="15" customHeight="1" x14ac:dyDescent="0.25">
      <c r="A62" s="11" t="s">
        <v>381</v>
      </c>
      <c r="B62" s="11" t="s">
        <v>330</v>
      </c>
      <c r="C62" s="11" t="s">
        <v>331</v>
      </c>
      <c r="D62" s="5" t="str">
        <f>_xlfn.XLOOKUP(Tabelle14[[#This Row],[SW-Produkt]],[1]!Tabelle1[SW-Produkt],[1]!Tabelle1[Version],0,0,-1)</f>
        <v>2023.0.140</v>
      </c>
      <c r="E62" s="11"/>
      <c r="F62" s="11"/>
      <c r="G62" s="11"/>
      <c r="H62" s="11"/>
      <c r="I62" s="11"/>
      <c r="J62" s="11"/>
      <c r="K62" s="11" t="s">
        <v>32</v>
      </c>
      <c r="L62" s="11" t="s">
        <v>311</v>
      </c>
      <c r="M62" s="11" t="s">
        <v>312</v>
      </c>
      <c r="N62" s="11"/>
      <c r="O62" s="11"/>
      <c r="P62" s="5" t="str">
        <f>LEFT(Tabelle14[[#This Row],[SW-Hersteller]])</f>
        <v>F</v>
      </c>
      <c r="Q62" s="5" t="str">
        <f>LEFT(Tabelle14[[#This Row],[SW-Produkt]])</f>
        <v>F</v>
      </c>
    </row>
    <row r="63" spans="1:17" ht="14.45" customHeight="1" x14ac:dyDescent="0.25">
      <c r="A63" s="5">
        <v>1</v>
      </c>
      <c r="B63" s="5" t="s">
        <v>283</v>
      </c>
      <c r="C63" s="5" t="s">
        <v>284</v>
      </c>
      <c r="D63" s="5" t="str">
        <f>_xlfn.XLOOKUP(Tabelle14[[#This Row],[SW-Produkt]],[1]!Tabelle1[SW-Produkt],[1]!Tabelle1[Version],0,0,-1)</f>
        <v>3.4</v>
      </c>
      <c r="E63" s="5"/>
      <c r="F63" s="5"/>
      <c r="G63" s="5" t="s">
        <v>32</v>
      </c>
      <c r="H63" s="5"/>
      <c r="I63" s="5" t="s">
        <v>32</v>
      </c>
      <c r="J63" s="5"/>
      <c r="K63" s="5"/>
      <c r="L63" s="5" t="s">
        <v>282</v>
      </c>
      <c r="M63" s="5" t="s">
        <v>49</v>
      </c>
      <c r="N63" s="5"/>
      <c r="O63" s="5"/>
      <c r="P63" s="5" t="str">
        <f>LEFT(Tabelle14[[#This Row],[SW-Hersteller]])</f>
        <v>F</v>
      </c>
      <c r="Q63" s="5" t="str">
        <f>LEFT(Tabelle14[[#This Row],[SW-Produkt]])</f>
        <v>W</v>
      </c>
    </row>
    <row r="64" spans="1:17" ht="15" customHeight="1" x14ac:dyDescent="0.25">
      <c r="A64" s="5">
        <v>1</v>
      </c>
      <c r="B64" s="5" t="s">
        <v>283</v>
      </c>
      <c r="C64" s="5" t="s">
        <v>285</v>
      </c>
      <c r="D64" s="5" t="str">
        <f>_xlfn.XLOOKUP(Tabelle14[[#This Row],[SW-Produkt]],[1]!Tabelle1[SW-Produkt],[1]!Tabelle1[Version],0,0,-1)</f>
        <v>1.2</v>
      </c>
      <c r="E64" s="5"/>
      <c r="F64" s="5"/>
      <c r="G64" s="5" t="s">
        <v>32</v>
      </c>
      <c r="H64" s="5"/>
      <c r="I64" s="5" t="s">
        <v>32</v>
      </c>
      <c r="J64" s="5"/>
      <c r="K64" s="5"/>
      <c r="L64" s="5" t="s">
        <v>282</v>
      </c>
      <c r="M64" s="5" t="s">
        <v>49</v>
      </c>
      <c r="N64" s="5"/>
      <c r="O64" s="5"/>
      <c r="P64" s="5" t="str">
        <f>LEFT(Tabelle14[[#This Row],[SW-Hersteller]])</f>
        <v>F</v>
      </c>
      <c r="Q64" s="5" t="str">
        <f>LEFT(Tabelle14[[#This Row],[SW-Produkt]])</f>
        <v>W</v>
      </c>
    </row>
    <row r="65" spans="1:17" ht="15" customHeight="1" x14ac:dyDescent="0.25">
      <c r="A65" s="5">
        <v>1</v>
      </c>
      <c r="B65" s="5" t="s">
        <v>150</v>
      </c>
      <c r="C65" s="5" t="s">
        <v>151</v>
      </c>
      <c r="D65" s="5" t="str">
        <f>_xlfn.XLOOKUP(Tabelle14[[#This Row],[SW-Produkt]],[1]!Tabelle1[SW-Produkt],[1]!Tabelle1[Version],0,0,-1)</f>
        <v>akt (installer)</v>
      </c>
      <c r="E65" s="5"/>
      <c r="F65" s="5"/>
      <c r="G65" s="5"/>
      <c r="H65" s="5"/>
      <c r="I65" s="5" t="s">
        <v>32</v>
      </c>
      <c r="J65" s="5"/>
      <c r="K65" s="5"/>
      <c r="L65" s="5" t="s">
        <v>100</v>
      </c>
      <c r="M65" s="5" t="s">
        <v>40</v>
      </c>
      <c r="N65" s="5"/>
      <c r="O65" s="5"/>
      <c r="P65" s="5" t="str">
        <f>LEFT(Tabelle14[[#This Row],[SW-Hersteller]])</f>
        <v>F</v>
      </c>
      <c r="Q65" s="5" t="str">
        <f>LEFT(Tabelle14[[#This Row],[SW-Produkt]])</f>
        <v>F</v>
      </c>
    </row>
    <row r="66" spans="1:17" ht="14.45" customHeight="1" x14ac:dyDescent="0.25">
      <c r="A66" s="11" t="s">
        <v>381</v>
      </c>
      <c r="B66" s="11" t="s">
        <v>332</v>
      </c>
      <c r="C66" s="11" t="s">
        <v>333</v>
      </c>
      <c r="D66" s="5" t="str">
        <f>_xlfn.XLOOKUP(Tabelle14[[#This Row],[SW-Produkt]],[1]!Tabelle1[SW-Produkt],[1]!Tabelle1[Version],0,0,-1)</f>
        <v>akt winget (07/24: 3.37.4.368)</v>
      </c>
      <c r="E66" s="11"/>
      <c r="F66" s="11"/>
      <c r="G66" s="11"/>
      <c r="H66" s="11"/>
      <c r="I66" s="11"/>
      <c r="J66" s="11"/>
      <c r="K66" s="11" t="s">
        <v>32</v>
      </c>
      <c r="L66" s="11" t="s">
        <v>311</v>
      </c>
      <c r="M66" s="11" t="s">
        <v>312</v>
      </c>
      <c r="N66" s="11"/>
      <c r="O66" s="11"/>
      <c r="P66" s="5" t="str">
        <f>LEFT(Tabelle14[[#This Row],[SW-Hersteller]])</f>
        <v>F</v>
      </c>
      <c r="Q66" s="5" t="str">
        <f>LEFT(Tabelle14[[#This Row],[SW-Produkt]])</f>
        <v>P</v>
      </c>
    </row>
    <row r="67" spans="1:17" ht="14.45" customHeight="1" x14ac:dyDescent="0.25">
      <c r="A67" s="5">
        <v>1</v>
      </c>
      <c r="B67" s="5" t="s">
        <v>280</v>
      </c>
      <c r="C67" s="5" t="s">
        <v>281</v>
      </c>
      <c r="D67" s="5" t="str">
        <f>_xlfn.XLOOKUP(Tabelle14[[#This Row],[SW-Produkt]],[1]!Tabelle1[SW-Produkt],[1]!Tabelle1[Version],0,0,-1)</f>
        <v>6.1.1.2115</v>
      </c>
      <c r="E67" s="5"/>
      <c r="F67" s="5"/>
      <c r="G67" s="5" t="s">
        <v>32</v>
      </c>
      <c r="H67" s="5"/>
      <c r="I67" s="5" t="s">
        <v>32</v>
      </c>
      <c r="J67" s="5"/>
      <c r="K67" s="5"/>
      <c r="L67" s="5" t="s">
        <v>282</v>
      </c>
      <c r="M67" s="5" t="s">
        <v>49</v>
      </c>
      <c r="N67" s="5"/>
      <c r="O67" s="5"/>
      <c r="P67" s="5" t="str">
        <f>LEFT(Tabelle14[[#This Row],[SW-Hersteller]])</f>
        <v>F</v>
      </c>
      <c r="Q67" s="5" t="str">
        <f>LEFT(Tabelle14[[#This Row],[SW-Produkt]])</f>
        <v>W</v>
      </c>
    </row>
    <row r="68" spans="1:17" ht="14.65" customHeight="1" x14ac:dyDescent="0.25">
      <c r="A68" s="5">
        <v>1</v>
      </c>
      <c r="B68" s="5" t="s">
        <v>286</v>
      </c>
      <c r="C68" s="5" t="s">
        <v>287</v>
      </c>
      <c r="D68" s="5" t="str">
        <f>_xlfn.XLOOKUP(Tabelle14[[#This Row],[SW-Produkt]],[1]!Tabelle1[SW-Produkt],[1]!Tabelle1[Version],0,0,-1)</f>
        <v>6.1.1.2115</v>
      </c>
      <c r="E68" s="5"/>
      <c r="F68" s="5"/>
      <c r="G68" s="5" t="s">
        <v>32</v>
      </c>
      <c r="H68" s="5"/>
      <c r="I68" s="5" t="s">
        <v>32</v>
      </c>
      <c r="J68" s="5"/>
      <c r="K68" s="5"/>
      <c r="L68" s="5" t="s">
        <v>288</v>
      </c>
      <c r="M68" s="5" t="s">
        <v>49</v>
      </c>
      <c r="N68" s="5"/>
      <c r="O68" s="5"/>
      <c r="P68" s="5" t="str">
        <f>LEFT(Tabelle14[[#This Row],[SW-Hersteller]])</f>
        <v>F</v>
      </c>
      <c r="Q68" s="5" t="str">
        <f>LEFT(Tabelle14[[#This Row],[SW-Produkt]])</f>
        <v>W</v>
      </c>
    </row>
    <row r="69" spans="1:17" ht="14.45" customHeight="1" x14ac:dyDescent="0.25">
      <c r="A69" s="5">
        <v>1</v>
      </c>
      <c r="B69" s="5" t="s">
        <v>43</v>
      </c>
      <c r="C69" s="5" t="s">
        <v>164</v>
      </c>
      <c r="D69" s="5" t="str">
        <f>_xlfn.XLOOKUP(Tabelle14[[#This Row],[SW-Produkt]],[1]!Tabelle1[SW-Produkt],[1]!Tabelle1[Version],0,0,-1)</f>
        <v>akt winget(07/24: 8.0.3) / 7.0.6 (Paket)</v>
      </c>
      <c r="E69" s="5"/>
      <c r="F69" s="5"/>
      <c r="G69" s="5"/>
      <c r="H69" s="5" t="s">
        <v>32</v>
      </c>
      <c r="I69" s="5"/>
      <c r="J69" s="5"/>
      <c r="K69" s="5"/>
      <c r="L69" s="5" t="s">
        <v>165</v>
      </c>
      <c r="M69" s="5" t="s">
        <v>24</v>
      </c>
      <c r="N69" s="5"/>
      <c r="O69" s="5"/>
      <c r="P69" s="5" t="str">
        <f>LEFT(Tabelle14[[#This Row],[SW-Hersteller]])</f>
        <v>F</v>
      </c>
      <c r="Q69" s="5" t="str">
        <f>LEFT(Tabelle14[[#This Row],[SW-Produkt]])</f>
        <v>K</v>
      </c>
    </row>
    <row r="70" spans="1:17" ht="15" customHeight="1" x14ac:dyDescent="0.25">
      <c r="A70" s="5">
        <v>1</v>
      </c>
      <c r="B70" s="5" t="s">
        <v>160</v>
      </c>
      <c r="C70" s="5" t="s">
        <v>161</v>
      </c>
      <c r="D70" s="5" t="str">
        <f>_xlfn.XLOOKUP(Tabelle14[[#This Row],[SW-Produkt]],[1]!Tabelle1[SW-Produkt],[1]!Tabelle1[Version],0,0,-1)</f>
        <v>20.1.134</v>
      </c>
      <c r="E70" s="5"/>
      <c r="F70" s="5"/>
      <c r="G70" s="5"/>
      <c r="H70" s="5"/>
      <c r="I70" s="5" t="s">
        <v>32</v>
      </c>
      <c r="J70" s="5"/>
      <c r="K70" s="5"/>
      <c r="L70" s="5" t="s">
        <v>39</v>
      </c>
      <c r="M70" s="5" t="s">
        <v>40</v>
      </c>
      <c r="N70" s="5"/>
      <c r="O70" s="5"/>
      <c r="P70" s="5" t="str">
        <f>LEFT(Tabelle14[[#This Row],[SW-Hersteller]])</f>
        <v>F</v>
      </c>
      <c r="Q70" s="5" t="str">
        <f>LEFT(Tabelle14[[#This Row],[SW-Produkt]])</f>
        <v>F</v>
      </c>
    </row>
    <row r="71" spans="1:17" ht="14.65" customHeight="1" x14ac:dyDescent="0.25">
      <c r="A71" s="11" t="s">
        <v>381</v>
      </c>
      <c r="B71" s="11" t="s">
        <v>334</v>
      </c>
      <c r="C71" s="11" t="s">
        <v>335</v>
      </c>
      <c r="D71" s="5" t="str">
        <f>_xlfn.XLOOKUP(Tabelle14[[#This Row],[SW-Produkt]],[1]!Tabelle1[SW-Produkt],[1]!Tabelle1[Version],0,0,-1)</f>
        <v>23.3.03</v>
      </c>
      <c r="E71" s="11"/>
      <c r="F71" s="11"/>
      <c r="G71" s="11"/>
      <c r="H71" s="11"/>
      <c r="I71" s="11"/>
      <c r="J71" s="11"/>
      <c r="K71" s="11" t="s">
        <v>32</v>
      </c>
      <c r="L71" s="11" t="s">
        <v>311</v>
      </c>
      <c r="M71" s="11" t="s">
        <v>312</v>
      </c>
      <c r="N71" s="11"/>
      <c r="O71" s="11"/>
      <c r="P71" s="5" t="str">
        <f>LEFT(Tabelle14[[#This Row],[SW-Hersteller]])</f>
        <v>G</v>
      </c>
      <c r="Q71" s="5" t="str">
        <f>LEFT(Tabelle14[[#This Row],[SW-Produkt]])</f>
        <v>C</v>
      </c>
    </row>
    <row r="72" spans="1:17" ht="15" customHeight="1" x14ac:dyDescent="0.25">
      <c r="A72" s="5">
        <v>1</v>
      </c>
      <c r="B72" s="5" t="s">
        <v>174</v>
      </c>
      <c r="C72" s="5" t="s">
        <v>175</v>
      </c>
      <c r="D72" s="5" t="str">
        <f>_xlfn.XLOOKUP(Tabelle14[[#This Row],[SW-Produkt]],[1]!Tabelle1[SW-Produkt],[1]!Tabelle1[Version],0,0,-1)</f>
        <v>3.81</v>
      </c>
      <c r="E72" s="5"/>
      <c r="F72" s="5"/>
      <c r="G72" s="5"/>
      <c r="H72" s="5" t="s">
        <v>32</v>
      </c>
      <c r="I72" s="5"/>
      <c r="J72" s="5"/>
      <c r="K72" s="5"/>
      <c r="L72" s="5" t="s">
        <v>27</v>
      </c>
      <c r="M72" s="5" t="s">
        <v>24</v>
      </c>
      <c r="N72" s="5"/>
      <c r="O72" s="5"/>
      <c r="P72" s="5" t="str">
        <f>LEFT(Tabelle14[[#This Row],[SW-Hersteller]])</f>
        <v>G</v>
      </c>
      <c r="Q72" s="5" t="str">
        <f>LEFT(Tabelle14[[#This Row],[SW-Produkt]])</f>
        <v>M</v>
      </c>
    </row>
    <row r="73" spans="1:17" ht="14.65" customHeight="1" x14ac:dyDescent="0.25">
      <c r="A73" s="5">
        <v>1</v>
      </c>
      <c r="B73" s="5" t="s">
        <v>92</v>
      </c>
      <c r="C73" s="5" t="s">
        <v>93</v>
      </c>
      <c r="D73" s="5" t="str">
        <f>_xlfn.XLOOKUP(Tabelle14[[#This Row],[SW-Produkt]],[1]!Tabelle1[SW-Produkt],[1]!Tabelle1[Version],0,0,-1)</f>
        <v>131.0.6778.110</v>
      </c>
      <c r="E73" s="5"/>
      <c r="F73" s="5"/>
      <c r="G73" s="5"/>
      <c r="H73" s="5"/>
      <c r="I73" s="5"/>
      <c r="J73" s="5"/>
      <c r="K73" s="5"/>
      <c r="L73" s="5"/>
      <c r="M73" s="5" t="s">
        <v>94</v>
      </c>
      <c r="N73" s="5"/>
      <c r="O73" s="5"/>
      <c r="P73" s="5" t="str">
        <f>LEFT(Tabelle14[[#This Row],[SW-Hersteller]])</f>
        <v>G</v>
      </c>
      <c r="Q73" s="5" t="str">
        <f>LEFT(Tabelle14[[#This Row],[SW-Produkt]])</f>
        <v>C</v>
      </c>
    </row>
    <row r="74" spans="1:17" ht="15" customHeight="1" x14ac:dyDescent="0.25">
      <c r="A74" s="5">
        <v>1</v>
      </c>
      <c r="B74" s="5" t="s">
        <v>176</v>
      </c>
      <c r="C74" s="5" t="s">
        <v>177</v>
      </c>
      <c r="D74" s="5" t="str">
        <f>_xlfn.XLOOKUP(Tabelle14[[#This Row],[SW-Produkt]],[1]!Tabelle1[SW-Produkt],[1]!Tabelle1[Version],0,0,-1)</f>
        <v>7.3.6 (Paket) / akt winget (07/24: 7.3.6.9796)</v>
      </c>
      <c r="E74" s="5"/>
      <c r="F74" s="5"/>
      <c r="G74" s="5"/>
      <c r="H74" s="5"/>
      <c r="I74" s="5" t="s">
        <v>32</v>
      </c>
      <c r="J74" s="5" t="s">
        <v>32</v>
      </c>
      <c r="K74" s="5"/>
      <c r="L74" s="5" t="s">
        <v>115</v>
      </c>
      <c r="M74" s="5" t="s">
        <v>40</v>
      </c>
      <c r="N74" s="5"/>
      <c r="O74" s="5"/>
      <c r="P74" s="5" t="str">
        <f>LEFT(Tabelle14[[#This Row],[SW-Hersteller]])</f>
        <v>g</v>
      </c>
      <c r="Q74" s="5" t="str">
        <f>LEFT(Tabelle14[[#This Row],[SW-Produkt]])</f>
        <v>G</v>
      </c>
    </row>
    <row r="75" spans="1:17" ht="14.45" customHeight="1" x14ac:dyDescent="0.25">
      <c r="A75" s="5">
        <v>1</v>
      </c>
      <c r="B75" s="5" t="s">
        <v>249</v>
      </c>
      <c r="C75" s="5" t="s">
        <v>250</v>
      </c>
      <c r="D75" s="5" t="str">
        <f>_xlfn.XLOOKUP(Tabelle14[[#This Row],[SW-Produkt]],[1]!Tabelle1[SW-Produkt],[1]!Tabelle1[Version],0,0,-1)</f>
        <v>akt pip</v>
      </c>
      <c r="E75" s="5"/>
      <c r="F75" s="5"/>
      <c r="G75" s="5"/>
      <c r="H75" s="5" t="s">
        <v>32</v>
      </c>
      <c r="I75" s="5"/>
      <c r="J75" s="5"/>
      <c r="K75" s="5"/>
      <c r="L75" s="5" t="s">
        <v>23</v>
      </c>
      <c r="M75" s="5" t="s">
        <v>24</v>
      </c>
      <c r="N75" s="5"/>
      <c r="O75" s="5"/>
      <c r="P75" s="5" t="str">
        <f>LEFT(Tabelle14[[#This Row],[SW-Hersteller]])</f>
        <v>G</v>
      </c>
      <c r="Q75" s="5" t="str">
        <f>LEFT(Tabelle14[[#This Row],[SW-Produkt]])</f>
        <v>T</v>
      </c>
    </row>
    <row r="76" spans="1:17" ht="15" customHeight="1" x14ac:dyDescent="0.25">
      <c r="A76" s="5">
        <v>1</v>
      </c>
      <c r="B76" s="5" t="s">
        <v>126</v>
      </c>
      <c r="C76" s="5" t="s">
        <v>127</v>
      </c>
      <c r="D76" s="5">
        <v>28</v>
      </c>
      <c r="E76" s="5"/>
      <c r="F76" s="5"/>
      <c r="G76" s="5"/>
      <c r="H76" s="5"/>
      <c r="I76" s="5" t="s">
        <v>32</v>
      </c>
      <c r="J76" s="5" t="s">
        <v>32</v>
      </c>
      <c r="K76" s="5"/>
      <c r="L76" s="5" t="s">
        <v>77</v>
      </c>
      <c r="M76" s="5" t="s">
        <v>40</v>
      </c>
      <c r="N76" s="5"/>
      <c r="O76" s="5"/>
      <c r="P76" s="5" t="str">
        <f>LEFT(Tabelle14[[#This Row],[SW-Hersteller]])</f>
        <v>G</v>
      </c>
      <c r="Q76" s="5" t="str">
        <f>LEFT(Tabelle14[[#This Row],[SW-Produkt]])</f>
        <v>A</v>
      </c>
    </row>
    <row r="77" spans="1:17" ht="14.65" customHeight="1" x14ac:dyDescent="0.25">
      <c r="A77" s="5">
        <v>1</v>
      </c>
      <c r="B77" s="5" t="s">
        <v>273</v>
      </c>
      <c r="C77" s="5" t="s">
        <v>274</v>
      </c>
      <c r="D77" s="5" t="str">
        <f>_xlfn.XLOOKUP(Tabelle14[[#This Row],[SW-Produkt]],[1]!Tabelle1[SW-Produkt],[1]!Tabelle1[Version],0,0,-1)</f>
        <v>22.3.25</v>
      </c>
      <c r="E77" s="5"/>
      <c r="F77" s="5" t="s">
        <v>32</v>
      </c>
      <c r="G77" s="5" t="s">
        <v>32</v>
      </c>
      <c r="H77" s="5" t="s">
        <v>32</v>
      </c>
      <c r="I77" s="5" t="s">
        <v>32</v>
      </c>
      <c r="J77" s="5" t="s">
        <v>32</v>
      </c>
      <c r="K77" s="5"/>
      <c r="L77" s="5" t="s">
        <v>275</v>
      </c>
      <c r="M77" s="5" t="s">
        <v>24</v>
      </c>
      <c r="N77" s="5"/>
      <c r="O77" s="5"/>
      <c r="P77" s="5" t="str">
        <f>LEFT(Tabelle14[[#This Row],[SW-Hersteller]])</f>
        <v>G</v>
      </c>
      <c r="Q77" s="5" t="str">
        <f>LEFT(Tabelle14[[#This Row],[SW-Produkt]])</f>
        <v>S</v>
      </c>
    </row>
    <row r="78" spans="1:17" ht="14.65" customHeight="1" x14ac:dyDescent="0.25">
      <c r="A78" s="11" t="s">
        <v>381</v>
      </c>
      <c r="B78" s="11" t="s">
        <v>336</v>
      </c>
      <c r="C78" s="11" t="s">
        <v>337</v>
      </c>
      <c r="D78" s="5" t="str">
        <f>_xlfn.XLOOKUP(Tabelle14[[#This Row],[SW-Produkt]],[1]!Tabelle1[SW-Produkt],[1]!Tabelle1[Version],0,0,-1)</f>
        <v>1.0.1846.1847</v>
      </c>
      <c r="E78" s="11"/>
      <c r="F78" s="11"/>
      <c r="G78" s="11"/>
      <c r="H78" s="11"/>
      <c r="I78" s="11"/>
      <c r="J78" s="11"/>
      <c r="K78" s="11" t="s">
        <v>32</v>
      </c>
      <c r="L78" s="11" t="s">
        <v>311</v>
      </c>
      <c r="M78" s="11" t="s">
        <v>312</v>
      </c>
      <c r="N78" s="11"/>
      <c r="O78" s="11"/>
      <c r="P78" s="5" t="str">
        <f>LEFT(Tabelle14[[#This Row],[SW-Hersteller]])</f>
        <v>H</v>
      </c>
      <c r="Q78" s="5" t="str">
        <f>LEFT(Tabelle14[[#This Row],[SW-Produkt]])</f>
        <v>I</v>
      </c>
    </row>
    <row r="79" spans="1:17" ht="14.65" customHeight="1" x14ac:dyDescent="0.25">
      <c r="A79" s="5">
        <v>1</v>
      </c>
      <c r="B79" s="5" t="s">
        <v>37</v>
      </c>
      <c r="C79" s="5" t="s">
        <v>38</v>
      </c>
      <c r="D79" s="5" t="str">
        <f>_xlfn.XLOOKUP(Tabelle14[[#This Row],[SW-Produkt]],[1]!Tabelle1[SW-Produkt],[1]!Tabelle1[Version],0,0,-1)</f>
        <v>2024</v>
      </c>
      <c r="E79" s="5"/>
      <c r="F79" s="5"/>
      <c r="G79" s="5"/>
      <c r="H79" s="5"/>
      <c r="I79" s="5" t="s">
        <v>32</v>
      </c>
      <c r="J79" s="5"/>
      <c r="K79" s="5"/>
      <c r="L79" s="5" t="s">
        <v>39</v>
      </c>
      <c r="M79" s="5" t="s">
        <v>40</v>
      </c>
      <c r="N79" s="5"/>
      <c r="O79" s="5"/>
      <c r="P79" s="5" t="str">
        <f>LEFT(Tabelle14[[#This Row],[SW-Hersteller]])</f>
        <v>H</v>
      </c>
      <c r="Q79" s="5" t="str">
        <f>LEFT(Tabelle14[[#This Row],[SW-Produkt]])</f>
        <v>H</v>
      </c>
    </row>
    <row r="80" spans="1:17" ht="15" customHeight="1" x14ac:dyDescent="0.25">
      <c r="A80" s="5">
        <v>1</v>
      </c>
      <c r="B80" s="6" t="s">
        <v>33</v>
      </c>
      <c r="C80" s="5" t="s">
        <v>34</v>
      </c>
      <c r="D80" s="5" t="str">
        <f>_xlfn.XLOOKUP(Tabelle14[[#This Row],[SW-Produkt]],[1]!Tabelle1[SW-Produkt],[1]!Tabelle1[Version],0,0,-1)</f>
        <v>2024</v>
      </c>
      <c r="E80" s="5"/>
      <c r="F80" s="5"/>
      <c r="G80" s="5"/>
      <c r="H80" s="5" t="s">
        <v>32</v>
      </c>
      <c r="I80" s="5"/>
      <c r="J80" s="5"/>
      <c r="K80" s="5"/>
      <c r="L80" s="5" t="s">
        <v>27</v>
      </c>
      <c r="M80" s="5" t="s">
        <v>24</v>
      </c>
      <c r="N80" s="5"/>
      <c r="O80" s="5"/>
      <c r="P80" s="5" t="str">
        <f>LEFT(Tabelle14[[#This Row],[SW-Hersteller]])</f>
        <v>h</v>
      </c>
      <c r="Q80" s="5" t="str">
        <f>LEFT(Tabelle14[[#This Row],[SW-Produkt]])</f>
        <v>D</v>
      </c>
    </row>
    <row r="81" spans="1:17" ht="14.65" customHeight="1" x14ac:dyDescent="0.25">
      <c r="A81" s="5">
        <v>1</v>
      </c>
      <c r="B81" s="6" t="s">
        <v>41</v>
      </c>
      <c r="C81" s="5" t="s">
        <v>42</v>
      </c>
      <c r="D81" s="5" t="str">
        <f>_xlfn.XLOOKUP(Tabelle14[[#This Row],[SW-Produkt]],[1]!Tabelle1[SW-Produkt],[1]!Tabelle1[Version],0,0,-1)</f>
        <v>v1.0</v>
      </c>
      <c r="E81" s="5"/>
      <c r="F81" s="5"/>
      <c r="G81" s="5"/>
      <c r="H81" s="5" t="s">
        <v>32</v>
      </c>
      <c r="I81" s="5"/>
      <c r="J81" s="5"/>
      <c r="K81" s="5"/>
      <c r="L81" s="5" t="s">
        <v>27</v>
      </c>
      <c r="M81" s="5" t="s">
        <v>24</v>
      </c>
      <c r="N81" s="5"/>
      <c r="O81" s="5"/>
      <c r="P81" s="5" t="str">
        <f>LEFT(Tabelle14[[#This Row],[SW-Hersteller]])</f>
        <v>h</v>
      </c>
      <c r="Q81" s="5" t="str">
        <f>LEFT(Tabelle14[[#This Row],[SW-Produkt]])</f>
        <v>I</v>
      </c>
    </row>
    <row r="82" spans="1:17" ht="14.65" customHeight="1" x14ac:dyDescent="0.25">
      <c r="A82" s="5">
        <v>1</v>
      </c>
      <c r="B82" s="5" t="s">
        <v>75</v>
      </c>
      <c r="C82" s="5" t="s">
        <v>76</v>
      </c>
      <c r="D82" s="5" t="str">
        <f>_xlfn.XLOOKUP(Tabelle14[[#This Row],[SW-Produkt]],[1]!Tabelle1[SW-Produkt],[1]!Tabelle1[Version],0,0,-1)</f>
        <v>4.4.3</v>
      </c>
      <c r="E82" s="5"/>
      <c r="F82" s="5"/>
      <c r="G82" s="5"/>
      <c r="H82" s="5"/>
      <c r="I82" s="5" t="s">
        <v>32</v>
      </c>
      <c r="J82" s="5" t="s">
        <v>32</v>
      </c>
      <c r="K82" s="5"/>
      <c r="L82" s="5" t="s">
        <v>77</v>
      </c>
      <c r="M82" s="5" t="s">
        <v>40</v>
      </c>
      <c r="N82" s="5"/>
      <c r="O82" s="5"/>
      <c r="P82" s="5" t="str">
        <f>LEFT(Tabelle14[[#This Row],[SW-Hersteller]])</f>
        <v>H</v>
      </c>
      <c r="Q82" s="5" t="str">
        <f>LEFT(Tabelle14[[#This Row],[SW-Produkt]])</f>
        <v>H</v>
      </c>
    </row>
    <row r="83" spans="1:17" ht="14.65" customHeight="1" x14ac:dyDescent="0.25">
      <c r="A83" s="5">
        <v>1</v>
      </c>
      <c r="B83" s="5" t="s">
        <v>243</v>
      </c>
      <c r="C83" s="5" t="s">
        <v>244</v>
      </c>
      <c r="D83" s="5" t="str">
        <f>_xlfn.XLOOKUP(Tabelle14[[#This Row],[SW-Produkt]],[1]!Tabelle1[SW-Produkt],[1]!Tabelle1[Version],0,0,-1)</f>
        <v>29</v>
      </c>
      <c r="E83" s="5"/>
      <c r="F83" s="5"/>
      <c r="G83" s="5"/>
      <c r="H83" s="5" t="s">
        <v>32</v>
      </c>
      <c r="I83" s="5"/>
      <c r="J83" s="5" t="s">
        <v>32</v>
      </c>
      <c r="K83" s="5"/>
      <c r="L83" s="5" t="s">
        <v>245</v>
      </c>
      <c r="M83" s="5" t="s">
        <v>98</v>
      </c>
      <c r="N83" s="5"/>
      <c r="O83" s="5"/>
      <c r="P83" s="5" t="str">
        <f>LEFT(Tabelle14[[#This Row],[SW-Hersteller]])</f>
        <v>I</v>
      </c>
      <c r="Q83" s="5" t="str">
        <f>LEFT(Tabelle14[[#This Row],[SW-Produkt]])</f>
        <v>S</v>
      </c>
    </row>
    <row r="84" spans="1:17" ht="14.45" customHeight="1" x14ac:dyDescent="0.25">
      <c r="A84" s="11" t="s">
        <v>381</v>
      </c>
      <c r="B84" s="11" t="s">
        <v>338</v>
      </c>
      <c r="C84" s="11" t="s">
        <v>338</v>
      </c>
      <c r="D84" s="5" t="str">
        <f>_xlfn.XLOOKUP(Tabelle14[[#This Row],[SW-Produkt]],[1]!Tabelle1[SW-Produkt],[1]!Tabelle1[Version],0,0,-1)</f>
        <v>2024_06</v>
      </c>
      <c r="E84" s="11"/>
      <c r="F84" s="11"/>
      <c r="G84" s="11"/>
      <c r="H84" s="11"/>
      <c r="I84" s="11"/>
      <c r="J84" s="11"/>
      <c r="K84" s="11" t="s">
        <v>32</v>
      </c>
      <c r="L84" s="11" t="s">
        <v>311</v>
      </c>
      <c r="M84" s="11" t="s">
        <v>312</v>
      </c>
      <c r="N84" s="11"/>
      <c r="O84" s="11"/>
      <c r="P84" s="5" t="str">
        <f>LEFT(Tabelle14[[#This Row],[SW-Hersteller]])</f>
        <v>I</v>
      </c>
      <c r="Q84" s="5" t="str">
        <f>LEFT(Tabelle14[[#This Row],[SW-Produkt]])</f>
        <v>I</v>
      </c>
    </row>
    <row r="85" spans="1:17" ht="14.65" customHeight="1" x14ac:dyDescent="0.25">
      <c r="A85" s="5">
        <v>1</v>
      </c>
      <c r="B85" s="5" t="s">
        <v>262</v>
      </c>
      <c r="C85" s="5" t="s">
        <v>263</v>
      </c>
      <c r="D85" s="5" t="str">
        <f>_xlfn.XLOOKUP(Tabelle14[[#This Row],[SW-Produkt]],[1]!Tabelle1[SW-Produkt],[1]!Tabelle1[Version],0,0,-1)</f>
        <v>1.25.9</v>
      </c>
      <c r="E85" s="5"/>
      <c r="F85" s="5"/>
      <c r="G85" s="5"/>
      <c r="H85" s="5" t="s">
        <v>32</v>
      </c>
      <c r="I85" s="5"/>
      <c r="J85" s="5"/>
      <c r="K85" s="5"/>
      <c r="L85" s="5" t="s">
        <v>23</v>
      </c>
      <c r="M85" s="5" t="s">
        <v>24</v>
      </c>
      <c r="N85" s="5"/>
      <c r="O85" s="5"/>
      <c r="P85" s="5" t="str">
        <f>LEFT(Tabelle14[[#This Row],[SW-Hersteller]])</f>
        <v>I</v>
      </c>
      <c r="Q85" s="5" t="str">
        <f>LEFT(Tabelle14[[#This Row],[SW-Produkt]])</f>
        <v>V</v>
      </c>
    </row>
    <row r="86" spans="1:17" ht="14.65" customHeight="1" x14ac:dyDescent="0.25">
      <c r="A86" s="5">
        <v>1</v>
      </c>
      <c r="B86" s="5" t="s">
        <v>109</v>
      </c>
      <c r="C86" s="5" t="s">
        <v>110</v>
      </c>
      <c r="D86" s="5" t="str">
        <f>_xlfn.XLOOKUP(Tabelle14[[#This Row],[SW-Produkt]],[1]!Tabelle1[SW-Produkt],[1]!Tabelle1[Version],0,0,-1)</f>
        <v>v8.1.4</v>
      </c>
      <c r="E86" s="5"/>
      <c r="F86" s="5"/>
      <c r="G86" s="5"/>
      <c r="H86" s="5"/>
      <c r="I86" s="5"/>
      <c r="J86" s="5"/>
      <c r="K86" s="5"/>
      <c r="L86" s="5" t="s">
        <v>64</v>
      </c>
      <c r="M86" s="5" t="s">
        <v>24</v>
      </c>
      <c r="N86" s="5"/>
      <c r="O86" s="5"/>
      <c r="P86" s="5" t="str">
        <f>LEFT(Tabelle14[[#This Row],[SW-Hersteller]])</f>
        <v>I</v>
      </c>
      <c r="Q86" s="5" t="str">
        <f>LEFT(Tabelle14[[#This Row],[SW-Produkt]])</f>
        <v>D</v>
      </c>
    </row>
    <row r="87" spans="1:17" ht="14.45" customHeight="1" x14ac:dyDescent="0.25">
      <c r="A87" s="5">
        <v>1</v>
      </c>
      <c r="B87" s="5" t="s">
        <v>195</v>
      </c>
      <c r="C87" s="5" t="s">
        <v>196</v>
      </c>
      <c r="D87" s="10" t="s">
        <v>197</v>
      </c>
      <c r="E87" s="5"/>
      <c r="F87" s="5"/>
      <c r="G87" s="5"/>
      <c r="H87" s="5"/>
      <c r="I87" s="5" t="s">
        <v>32</v>
      </c>
      <c r="J87" s="5"/>
      <c r="K87" s="5" t="s">
        <v>32</v>
      </c>
      <c r="L87" s="5" t="s">
        <v>52</v>
      </c>
      <c r="M87" s="5" t="s">
        <v>40</v>
      </c>
      <c r="N87" s="5"/>
      <c r="O87" s="5"/>
      <c r="P87" s="5" t="str">
        <f>LEFT(Tabelle14[[#This Row],[SW-Hersteller]])</f>
        <v>I</v>
      </c>
      <c r="Q87" s="5" t="str">
        <f>LEFT(Tabelle14[[#This Row],[SW-Produkt]])</f>
        <v>I</v>
      </c>
    </row>
    <row r="88" spans="1:17" ht="14.65" customHeight="1" x14ac:dyDescent="0.25">
      <c r="A88" s="5">
        <v>1</v>
      </c>
      <c r="B88" s="5" t="s">
        <v>185</v>
      </c>
      <c r="C88" s="5" t="s">
        <v>186</v>
      </c>
      <c r="D88" s="5" t="str">
        <f>_xlfn.XLOOKUP(Tabelle14[[#This Row],[SW-Produkt]],[1]!Tabelle1[SW-Produkt],[1]!Tabelle1[Version],0,0,-1)</f>
        <v>21.1.0.169</v>
      </c>
      <c r="E88" s="5"/>
      <c r="F88" s="5"/>
      <c r="G88" s="5"/>
      <c r="H88" s="5" t="s">
        <v>32</v>
      </c>
      <c r="I88" s="5"/>
      <c r="J88" s="5"/>
      <c r="K88" s="5"/>
      <c r="L88" s="5" t="s">
        <v>27</v>
      </c>
      <c r="M88" s="5" t="s">
        <v>24</v>
      </c>
      <c r="N88" s="5"/>
      <c r="O88" s="5"/>
      <c r="P88" s="5" t="str">
        <f>LEFT(Tabelle14[[#This Row],[SW-Hersteller]])</f>
        <v>I</v>
      </c>
      <c r="Q88" s="5" t="str">
        <f>LEFT(Tabelle14[[#This Row],[SW-Produkt]])</f>
        <v>M</v>
      </c>
    </row>
    <row r="89" spans="1:17" ht="14.65" customHeight="1" x14ac:dyDescent="0.25">
      <c r="A89" s="5">
        <v>1</v>
      </c>
      <c r="B89" s="5" t="s">
        <v>185</v>
      </c>
      <c r="C89" s="5" t="s">
        <v>222</v>
      </c>
      <c r="D89" s="5" t="str">
        <f>_xlfn.XLOOKUP(Tabelle14[[#This Row],[SW-Produkt]],[1]!Tabelle1[SW-Produkt],[1]!Tabelle1[Version],0,0,-1)</f>
        <v>23.1.1</v>
      </c>
      <c r="E89" s="5"/>
      <c r="F89" s="5"/>
      <c r="G89" s="5"/>
      <c r="H89" s="5" t="s">
        <v>32</v>
      </c>
      <c r="I89" s="5"/>
      <c r="J89" s="5"/>
      <c r="K89" s="5"/>
      <c r="L89" s="5" t="s">
        <v>23</v>
      </c>
      <c r="M89" s="5" t="s">
        <v>24</v>
      </c>
      <c r="N89" s="5"/>
      <c r="O89" s="5"/>
      <c r="P89" s="5" t="str">
        <f>LEFT(Tabelle14[[#This Row],[SW-Hersteller]])</f>
        <v>I</v>
      </c>
      <c r="Q89" s="5" t="str">
        <f>LEFT(Tabelle14[[#This Row],[SW-Produkt]])</f>
        <v>Q</v>
      </c>
    </row>
    <row r="90" spans="1:17" ht="14.65" customHeight="1" x14ac:dyDescent="0.25">
      <c r="A90" s="5">
        <v>1</v>
      </c>
      <c r="B90" s="5" t="s">
        <v>180</v>
      </c>
      <c r="C90" s="5" t="s">
        <v>181</v>
      </c>
      <c r="D90" s="5" t="str">
        <f>_xlfn.XLOOKUP(Tabelle14[[#This Row],[SW-Produkt]],[1]!Tabelle1[SW-Produkt],[1]!Tabelle1[Version],0,0,-1)</f>
        <v>4.2.0</v>
      </c>
      <c r="E90" s="5"/>
      <c r="F90" s="5" t="s">
        <v>32</v>
      </c>
      <c r="G90" s="5" t="s">
        <v>32</v>
      </c>
      <c r="H90" s="5" t="s">
        <v>32</v>
      </c>
      <c r="I90" s="5" t="s">
        <v>32</v>
      </c>
      <c r="J90" s="5" t="s">
        <v>32</v>
      </c>
      <c r="K90" s="5"/>
      <c r="L90" s="5" t="s">
        <v>72</v>
      </c>
      <c r="M90" s="5" t="s">
        <v>24</v>
      </c>
      <c r="N90" s="5"/>
      <c r="O90" s="5"/>
      <c r="P90" s="5" t="str">
        <f>LEFT(Tabelle14[[#This Row],[SW-Hersteller]])</f>
        <v>I</v>
      </c>
      <c r="Q90" s="5" t="str">
        <f>LEFT(Tabelle14[[#This Row],[SW-Produkt]])</f>
        <v>G</v>
      </c>
    </row>
    <row r="91" spans="1:17" ht="14.65" customHeight="1" x14ac:dyDescent="0.25">
      <c r="A91" s="5">
        <v>1</v>
      </c>
      <c r="B91" s="5" t="s">
        <v>170</v>
      </c>
      <c r="C91" s="5" t="s">
        <v>171</v>
      </c>
      <c r="D91" s="5" t="str">
        <f>_xlfn.XLOOKUP(Tabelle14[[#This Row],[SW-Produkt]],[1]!Tabelle1[SW-Produkt],[1]!Tabelle1[Version],0,0,-1)</f>
        <v>build 2371</v>
      </c>
      <c r="E91" s="5"/>
      <c r="F91" s="5"/>
      <c r="G91" s="5"/>
      <c r="H91" s="5" t="s">
        <v>32</v>
      </c>
      <c r="I91" s="5"/>
      <c r="J91" s="5"/>
      <c r="K91" s="5"/>
      <c r="L91" s="5" t="s">
        <v>27</v>
      </c>
      <c r="M91" s="5" t="s">
        <v>24</v>
      </c>
      <c r="N91" s="5"/>
      <c r="O91" s="5"/>
      <c r="P91" s="5" t="str">
        <f>LEFT(Tabelle14[[#This Row],[SW-Hersteller]])</f>
        <v>I</v>
      </c>
      <c r="Q91" s="5" t="str">
        <f>LEFT(Tabelle14[[#This Row],[SW-Produkt]])</f>
        <v>L</v>
      </c>
    </row>
    <row r="92" spans="1:17" ht="14.65" customHeight="1" x14ac:dyDescent="0.25">
      <c r="A92" s="5">
        <v>1</v>
      </c>
      <c r="B92" s="5" t="s">
        <v>85</v>
      </c>
      <c r="C92" s="5" t="s">
        <v>86</v>
      </c>
      <c r="D92" s="5" t="str">
        <f>_xlfn.XLOOKUP(Tabelle14[[#This Row],[SW-Produkt]],[1]!Tabelle1[SW-Produkt],[1]!Tabelle1[Version],0,0,-1)</f>
        <v>3.3.8180 4.0.1187(Driver)</v>
      </c>
      <c r="E92" s="5"/>
      <c r="F92" s="5"/>
      <c r="G92" s="5"/>
      <c r="H92" s="5"/>
      <c r="I92" s="5"/>
      <c r="J92" s="5"/>
      <c r="K92" s="5"/>
      <c r="L92" s="5" t="s">
        <v>87</v>
      </c>
      <c r="M92" s="5" t="s">
        <v>24</v>
      </c>
      <c r="N92" s="5"/>
      <c r="O92" s="5"/>
      <c r="P92" s="5" t="str">
        <f>LEFT(Tabelle14[[#This Row],[SW-Hersteller]])</f>
        <v>I</v>
      </c>
      <c r="Q92" s="5" t="str">
        <f>LEFT(Tabelle14[[#This Row],[SW-Produkt]])</f>
        <v>c</v>
      </c>
    </row>
    <row r="93" spans="1:17" ht="14.45" customHeight="1" x14ac:dyDescent="0.25">
      <c r="A93" s="11" t="s">
        <v>381</v>
      </c>
      <c r="B93" s="11" t="s">
        <v>339</v>
      </c>
      <c r="C93" s="11" t="s">
        <v>340</v>
      </c>
      <c r="D93" s="5" t="str">
        <f>_xlfn.XLOOKUP(Tabelle14[[#This Row],[SW-Produkt]],[1]!Tabelle1[SW-Produkt],[1]!Tabelle1[Version],0,0,-1)</f>
        <v>1.5</v>
      </c>
      <c r="E93" s="11"/>
      <c r="F93" s="11"/>
      <c r="G93" s="11"/>
      <c r="H93" s="11"/>
      <c r="I93" s="11"/>
      <c r="J93" s="11"/>
      <c r="K93" s="11" t="s">
        <v>32</v>
      </c>
      <c r="L93" s="11" t="s">
        <v>311</v>
      </c>
      <c r="M93" s="11" t="s">
        <v>312</v>
      </c>
      <c r="N93" s="11"/>
      <c r="O93" s="11"/>
      <c r="P93" s="5" t="str">
        <f>LEFT(Tabelle14[[#This Row],[SW-Hersteller]])</f>
        <v>K</v>
      </c>
      <c r="Q93" s="5" t="str">
        <f>LEFT(Tabelle14[[#This Row],[SW-Produkt]])</f>
        <v>K</v>
      </c>
    </row>
    <row r="94" spans="1:17" ht="14.65" customHeight="1" x14ac:dyDescent="0.25">
      <c r="A94" s="11" t="s">
        <v>381</v>
      </c>
      <c r="B94" s="11" t="s">
        <v>341</v>
      </c>
      <c r="C94" s="11" t="s">
        <v>342</v>
      </c>
      <c r="D94" s="5" t="str">
        <f>_xlfn.XLOOKUP(Tabelle14[[#This Row],[SW-Produkt]],[1]!Tabelle1[SW-Produkt],[1]!Tabelle1[Version],0,0,-1)</f>
        <v>12.2.0</v>
      </c>
      <c r="E94" s="11"/>
      <c r="F94" s="11"/>
      <c r="G94" s="11"/>
      <c r="H94" s="11"/>
      <c r="I94" s="11"/>
      <c r="J94" s="11"/>
      <c r="K94" s="11" t="s">
        <v>32</v>
      </c>
      <c r="L94" s="11" t="s">
        <v>311</v>
      </c>
      <c r="M94" s="11" t="s">
        <v>312</v>
      </c>
      <c r="N94" s="11"/>
      <c r="O94" s="11"/>
      <c r="P94" s="5" t="str">
        <f>LEFT(Tabelle14[[#This Row],[SW-Hersteller]])</f>
        <v>K</v>
      </c>
      <c r="Q94" s="5" t="str">
        <f>LEFT(Tabelle14[[#This Row],[SW-Produkt]])</f>
        <v>K</v>
      </c>
    </row>
    <row r="95" spans="1:17" ht="14.65" customHeight="1" x14ac:dyDescent="0.25">
      <c r="A95" s="5">
        <v>1</v>
      </c>
      <c r="B95" s="5" t="s">
        <v>166</v>
      </c>
      <c r="C95" s="5" t="s">
        <v>167</v>
      </c>
      <c r="D95" s="5" t="str">
        <f>_xlfn.XLOOKUP(Tabelle14[[#This Row],[SW-Produkt]],[1]!Tabelle1[SW-Produkt],[1]!Tabelle1[Version],0,0,-1)</f>
        <v>2023-SP5</v>
      </c>
      <c r="E95" s="5"/>
      <c r="F95" s="5"/>
      <c r="G95" s="5" t="s">
        <v>32</v>
      </c>
      <c r="H95" s="5"/>
      <c r="I95" s="5"/>
      <c r="J95" s="5"/>
      <c r="K95" s="5"/>
      <c r="L95" s="5" t="s">
        <v>67</v>
      </c>
      <c r="M95" s="5" t="s">
        <v>65</v>
      </c>
      <c r="N95" s="5"/>
      <c r="O95" s="5"/>
      <c r="P95" s="5" t="str">
        <f>LEFT(Tabelle14[[#This Row],[SW-Hersteller]])</f>
        <v>K</v>
      </c>
      <c r="Q95" s="5" t="str">
        <f>LEFT(Tabelle14[[#This Row],[SW-Produkt]])</f>
        <v>K</v>
      </c>
    </row>
    <row r="96" spans="1:17" ht="14.45" customHeight="1" x14ac:dyDescent="0.25">
      <c r="A96" s="5">
        <v>1</v>
      </c>
      <c r="B96" s="5" t="s">
        <v>168</v>
      </c>
      <c r="C96" s="5" t="s">
        <v>168</v>
      </c>
      <c r="D96" s="5" t="str">
        <f>_xlfn.XLOOKUP(Tabelle14[[#This Row],[SW-Produkt]],[1]!Tabelle1[SW-Produkt],[1]!Tabelle1[Version],0,0,-1)</f>
        <v>5.3.2</v>
      </c>
      <c r="E96" s="5"/>
      <c r="F96" s="5"/>
      <c r="G96" s="5"/>
      <c r="H96" s="5" t="s">
        <v>32</v>
      </c>
      <c r="I96" s="5"/>
      <c r="J96" s="5"/>
      <c r="K96" s="5"/>
      <c r="L96" s="5" t="s">
        <v>27</v>
      </c>
      <c r="M96" s="5" t="s">
        <v>94</v>
      </c>
      <c r="N96" s="5"/>
      <c r="O96" s="5"/>
      <c r="P96" s="5" t="str">
        <f>LEFT(Tabelle14[[#This Row],[SW-Hersteller]])</f>
        <v>K</v>
      </c>
      <c r="Q96" s="5" t="str">
        <f>LEFT(Tabelle14[[#This Row],[SW-Produkt]])</f>
        <v>K</v>
      </c>
    </row>
    <row r="97" spans="1:17" ht="15" customHeight="1" x14ac:dyDescent="0.25">
      <c r="A97" s="11" t="s">
        <v>381</v>
      </c>
      <c r="B97" s="11" t="s">
        <v>343</v>
      </c>
      <c r="C97" s="11" t="s">
        <v>343</v>
      </c>
      <c r="D97" s="5" t="str">
        <f>_xlfn.XLOOKUP(Tabelle14[[#This Row],[SW-Produkt]],[1]!Tabelle1[SW-Produkt],[1]!Tabelle1[Version],0,0,-1)</f>
        <v>3.4</v>
      </c>
      <c r="E97" s="11"/>
      <c r="F97" s="11"/>
      <c r="G97" s="11"/>
      <c r="H97" s="11"/>
      <c r="I97" s="11"/>
      <c r="J97" s="11"/>
      <c r="K97" s="11" t="s">
        <v>32</v>
      </c>
      <c r="L97" s="11" t="s">
        <v>311</v>
      </c>
      <c r="M97" s="11" t="s">
        <v>312</v>
      </c>
      <c r="N97" s="11"/>
      <c r="O97" s="11"/>
      <c r="P97" s="5" t="str">
        <f>LEFT(Tabelle14[[#This Row],[SW-Hersteller]])</f>
        <v>L</v>
      </c>
      <c r="Q97" s="5" t="str">
        <f>LEFT(Tabelle14[[#This Row],[SW-Produkt]])</f>
        <v>L</v>
      </c>
    </row>
    <row r="98" spans="1:17" ht="14.45" customHeight="1" x14ac:dyDescent="0.25">
      <c r="A98" s="12" t="s">
        <v>381</v>
      </c>
      <c r="B98" s="12" t="s">
        <v>290</v>
      </c>
      <c r="C98" s="12" t="s">
        <v>291</v>
      </c>
      <c r="D98" s="5"/>
      <c r="E98" s="12"/>
      <c r="F98" s="12" t="s">
        <v>32</v>
      </c>
      <c r="G98" s="14"/>
      <c r="H98" s="12"/>
      <c r="I98" s="13"/>
      <c r="J98" s="13"/>
      <c r="K98" s="13"/>
      <c r="L98" s="13" t="s">
        <v>292</v>
      </c>
      <c r="M98" s="13"/>
      <c r="N98" s="13"/>
      <c r="O98" s="13"/>
      <c r="P98" s="5" t="str">
        <f>LEFT(Tabelle14[[#This Row],[SW-Hersteller]])</f>
        <v>L</v>
      </c>
      <c r="Q98" s="5" t="str">
        <f>LEFT(Tabelle14[[#This Row],[SW-Produkt]])</f>
        <v>L</v>
      </c>
    </row>
    <row r="99" spans="1:17" ht="14.45" customHeight="1" x14ac:dyDescent="0.25">
      <c r="A99" s="11" t="s">
        <v>381</v>
      </c>
      <c r="B99" s="11" t="s">
        <v>344</v>
      </c>
      <c r="C99" s="11" t="s">
        <v>345</v>
      </c>
      <c r="D99" s="5" t="str">
        <f>_xlfn.XLOOKUP(Tabelle14[[#This Row],[SW-Produkt]],[1]!Tabelle1[SW-Produkt],[1]!Tabelle1[Version],0,0,-1)</f>
        <v>R25</v>
      </c>
      <c r="E99" s="11"/>
      <c r="F99" s="11"/>
      <c r="G99" s="11"/>
      <c r="H99" s="11"/>
      <c r="I99" s="11"/>
      <c r="J99" s="11"/>
      <c r="K99" s="11" t="s">
        <v>32</v>
      </c>
      <c r="L99" s="11" t="s">
        <v>311</v>
      </c>
      <c r="M99" s="11" t="s">
        <v>312</v>
      </c>
      <c r="N99" s="11"/>
      <c r="O99" s="11"/>
      <c r="P99" s="5" t="str">
        <f>LEFT(Tabelle14[[#This Row],[SW-Hersteller]])</f>
        <v>M</v>
      </c>
      <c r="Q99" s="5" t="str">
        <f>LEFT(Tabelle14[[#This Row],[SW-Produkt]])</f>
        <v>C</v>
      </c>
    </row>
    <row r="100" spans="1:17" ht="15" customHeight="1" x14ac:dyDescent="0.25">
      <c r="A100" s="5">
        <v>1</v>
      </c>
      <c r="B100" s="5" t="s">
        <v>209</v>
      </c>
      <c r="C100" s="5" t="s">
        <v>210</v>
      </c>
      <c r="D100" s="5">
        <v>2025</v>
      </c>
      <c r="E100" s="5"/>
      <c r="F100" s="5"/>
      <c r="G100" s="5"/>
      <c r="H100" s="5"/>
      <c r="I100" s="5" t="s">
        <v>32</v>
      </c>
      <c r="J100" s="5" t="s">
        <v>32</v>
      </c>
      <c r="K100" s="5" t="s">
        <v>32</v>
      </c>
      <c r="L100" s="5" t="s">
        <v>211</v>
      </c>
      <c r="M100" s="5" t="s">
        <v>40</v>
      </c>
      <c r="N100" s="5"/>
      <c r="O100" s="5"/>
      <c r="P100" s="5" t="str">
        <f>LEFT(Tabelle14[[#This Row],[SW-Hersteller]])</f>
        <v>m</v>
      </c>
      <c r="Q100" s="5" t="str">
        <f>LEFT(Tabelle14[[#This Row],[SW-Produkt]])</f>
        <v>m</v>
      </c>
    </row>
    <row r="101" spans="1:17" ht="14.65" customHeight="1" x14ac:dyDescent="0.25">
      <c r="A101" s="11" t="s">
        <v>381</v>
      </c>
      <c r="B101" s="11" t="s">
        <v>346</v>
      </c>
      <c r="C101" s="11" t="s">
        <v>347</v>
      </c>
      <c r="D101" s="5" t="str">
        <f>_xlfn.XLOOKUP(Tabelle14[[#This Row],[SW-Produkt]],[1]!Tabelle1[SW-Produkt],[1]!Tabelle1[Version],0,0,-1)</f>
        <v>akt (installer)</v>
      </c>
      <c r="E101" s="11"/>
      <c r="F101" s="11"/>
      <c r="G101" s="11"/>
      <c r="H101" s="11"/>
      <c r="I101" s="11"/>
      <c r="J101" s="11"/>
      <c r="K101" s="11" t="s">
        <v>32</v>
      </c>
      <c r="L101" s="11" t="s">
        <v>311</v>
      </c>
      <c r="M101" s="11" t="s">
        <v>312</v>
      </c>
      <c r="N101" s="11"/>
      <c r="O101" s="11"/>
      <c r="P101" s="5" t="str">
        <f>LEFT(Tabelle14[[#This Row],[SW-Hersteller]])</f>
        <v>M</v>
      </c>
      <c r="Q101" s="5" t="str">
        <f>LEFT(Tabelle14[[#This Row],[SW-Produkt]])</f>
        <v>O</v>
      </c>
    </row>
    <row r="102" spans="1:17" ht="14.65" customHeight="1" x14ac:dyDescent="0.25">
      <c r="A102" s="5">
        <v>1</v>
      </c>
      <c r="B102" s="5" t="s">
        <v>46</v>
      </c>
      <c r="C102" s="5" t="s">
        <v>118</v>
      </c>
      <c r="D102" s="5" t="str">
        <f>_xlfn.XLOOKUP(Tabelle14[[#This Row],[SW-Produkt]],[1]!Tabelle1[SW-Produkt],[1]!Tabelle1[Version],0,0,-1)</f>
        <v>126.0.2592.87</v>
      </c>
      <c r="E102" s="5"/>
      <c r="F102" s="5"/>
      <c r="G102" s="5"/>
      <c r="H102" s="5" t="s">
        <v>32</v>
      </c>
      <c r="I102" s="5"/>
      <c r="J102" s="5"/>
      <c r="K102" s="5"/>
      <c r="L102" s="5" t="s">
        <v>27</v>
      </c>
      <c r="M102" s="5" t="s">
        <v>94</v>
      </c>
      <c r="N102" s="5"/>
      <c r="O102" s="5"/>
      <c r="P102" s="5" t="str">
        <f>LEFT(Tabelle14[[#This Row],[SW-Hersteller]])</f>
        <v>M</v>
      </c>
      <c r="Q102" s="5" t="str">
        <f>LEFT(Tabelle14[[#This Row],[SW-Produkt]])</f>
        <v>E</v>
      </c>
    </row>
    <row r="103" spans="1:17" ht="15" customHeight="1" x14ac:dyDescent="0.25">
      <c r="A103" s="11" t="s">
        <v>381</v>
      </c>
      <c r="B103" s="11" t="s">
        <v>46</v>
      </c>
      <c r="C103" s="11" t="s">
        <v>349</v>
      </c>
      <c r="D103" s="5" t="str">
        <f>_xlfn.XLOOKUP(Tabelle14[[#This Row],[SW-Produkt]],[1]!Tabelle1[SW-Produkt],[1]!Tabelle1[Version],0,0,-1)</f>
        <v>2019</v>
      </c>
      <c r="E103" s="11"/>
      <c r="F103" s="11"/>
      <c r="G103" s="11"/>
      <c r="H103" s="11" t="s">
        <v>32</v>
      </c>
      <c r="I103" s="11" t="s">
        <v>32</v>
      </c>
      <c r="J103" s="11"/>
      <c r="K103" s="11" t="s">
        <v>32</v>
      </c>
      <c r="L103" s="11" t="s">
        <v>350</v>
      </c>
      <c r="M103" s="11" t="s">
        <v>40</v>
      </c>
      <c r="N103" s="11"/>
      <c r="O103" s="11"/>
      <c r="P103" s="5" t="str">
        <f>LEFT(Tabelle14[[#This Row],[SW-Hersteller]])</f>
        <v>M</v>
      </c>
      <c r="Q103" s="5" t="str">
        <f>LEFT(Tabelle14[[#This Row],[SW-Produkt]])</f>
        <v>M</v>
      </c>
    </row>
    <row r="104" spans="1:17" ht="14.45" customHeight="1" x14ac:dyDescent="0.25">
      <c r="A104" s="11" t="s">
        <v>381</v>
      </c>
      <c r="B104" s="11" t="s">
        <v>46</v>
      </c>
      <c r="C104" s="11" t="s">
        <v>351</v>
      </c>
      <c r="D104" s="5" t="str">
        <f>_xlfn.XLOOKUP(Tabelle14[[#This Row],[SW-Produkt]],[1]!Tabelle1[SW-Produkt],[1]!Tabelle1[Version],0,0,-1)</f>
        <v>2019</v>
      </c>
      <c r="E104" s="11"/>
      <c r="F104" s="11"/>
      <c r="G104" s="11"/>
      <c r="H104" s="11"/>
      <c r="I104" s="11"/>
      <c r="J104" s="11"/>
      <c r="K104" s="11" t="s">
        <v>32</v>
      </c>
      <c r="L104" s="11" t="s">
        <v>311</v>
      </c>
      <c r="M104" s="11" t="s">
        <v>312</v>
      </c>
      <c r="N104" s="11"/>
      <c r="O104" s="11"/>
      <c r="P104" s="5" t="str">
        <f>LEFT(Tabelle14[[#This Row],[SW-Hersteller]])</f>
        <v>M</v>
      </c>
      <c r="Q104" s="5" t="str">
        <f>LEFT(Tabelle14[[#This Row],[SW-Produkt]])</f>
        <v>M</v>
      </c>
    </row>
    <row r="105" spans="1:17" ht="14.45" customHeight="1" x14ac:dyDescent="0.25">
      <c r="A105" s="11" t="s">
        <v>381</v>
      </c>
      <c r="B105" s="11" t="s">
        <v>46</v>
      </c>
      <c r="C105" s="11" t="s">
        <v>352</v>
      </c>
      <c r="D105" s="5" t="str">
        <f>_xlfn.XLOOKUP(Tabelle14[[#This Row],[SW-Produkt]],[1]!Tabelle1[SW-Produkt],[1]!Tabelle1[Version],0,0,-1)</f>
        <v>2019</v>
      </c>
      <c r="E105" s="11"/>
      <c r="F105" s="11"/>
      <c r="G105" s="11"/>
      <c r="H105" s="11"/>
      <c r="I105" s="11"/>
      <c r="J105" s="11"/>
      <c r="K105" s="11" t="s">
        <v>32</v>
      </c>
      <c r="L105" s="11" t="s">
        <v>311</v>
      </c>
      <c r="M105" s="11" t="s">
        <v>312</v>
      </c>
      <c r="N105" s="11"/>
      <c r="O105" s="11"/>
      <c r="P105" s="5" t="str">
        <f>LEFT(Tabelle14[[#This Row],[SW-Hersteller]])</f>
        <v>M</v>
      </c>
      <c r="Q105" s="5" t="str">
        <f>LEFT(Tabelle14[[#This Row],[SW-Produkt]])</f>
        <v>M</v>
      </c>
    </row>
    <row r="106" spans="1:17" ht="14.65" customHeight="1" x14ac:dyDescent="0.25">
      <c r="A106" s="5">
        <v>1</v>
      </c>
      <c r="B106" s="5" t="s">
        <v>46</v>
      </c>
      <c r="C106" s="5" t="s">
        <v>182</v>
      </c>
      <c r="D106" s="5" t="str">
        <f>_xlfn.XLOOKUP(Tabelle14[[#This Row],[SW-Produkt]],[1]!Tabelle1[SW-Produkt],[1]!Tabelle1[Version],0,0,-1)</f>
        <v>akt winget (07/24: 14.40.33810.0)</v>
      </c>
      <c r="E106" s="5"/>
      <c r="F106" s="5"/>
      <c r="G106" s="5"/>
      <c r="H106" s="5" t="s">
        <v>32</v>
      </c>
      <c r="I106" s="5"/>
      <c r="J106" s="5"/>
      <c r="K106" s="5"/>
      <c r="L106" s="5" t="s">
        <v>23</v>
      </c>
      <c r="M106" s="5" t="s">
        <v>24</v>
      </c>
      <c r="N106" s="5"/>
      <c r="O106" s="5"/>
      <c r="P106" s="5" t="str">
        <f>LEFT(Tabelle14[[#This Row],[SW-Hersteller]])</f>
        <v>M</v>
      </c>
      <c r="Q106" s="5" t="str">
        <f>LEFT(Tabelle14[[#This Row],[SW-Produkt]])</f>
        <v>M</v>
      </c>
    </row>
    <row r="107" spans="1:17" ht="15" customHeight="1" x14ac:dyDescent="0.25">
      <c r="A107" s="5">
        <v>1</v>
      </c>
      <c r="B107" s="5" t="s">
        <v>46</v>
      </c>
      <c r="C107" s="5" t="s">
        <v>47</v>
      </c>
      <c r="D107" s="5" t="str">
        <f>_xlfn.XLOOKUP(Tabelle14[[#This Row],[SW-Produkt]],[1]!Tabelle1[SW-Produkt],[1]!Tabelle1[Version],0,0,-1)</f>
        <v>2019</v>
      </c>
      <c r="E107" s="5"/>
      <c r="F107" s="5"/>
      <c r="G107" s="5"/>
      <c r="H107" s="5" t="s">
        <v>32</v>
      </c>
      <c r="I107" s="5"/>
      <c r="J107" s="5"/>
      <c r="K107" s="5"/>
      <c r="L107" s="5" t="s">
        <v>27</v>
      </c>
      <c r="M107" s="5" t="s">
        <v>24</v>
      </c>
      <c r="N107" s="5"/>
      <c r="O107" s="5"/>
      <c r="P107" s="5" t="str">
        <f>LEFT(Tabelle14[[#This Row],[SW-Hersteller]])</f>
        <v>M</v>
      </c>
      <c r="Q107" s="5" t="str">
        <f>LEFT(Tabelle14[[#This Row],[SW-Produkt]])</f>
        <v>M</v>
      </c>
    </row>
    <row r="108" spans="1:17" ht="14.65" customHeight="1" x14ac:dyDescent="0.25">
      <c r="A108" s="5">
        <v>1</v>
      </c>
      <c r="B108" s="5" t="s">
        <v>46</v>
      </c>
      <c r="C108" s="5" t="s">
        <v>204</v>
      </c>
      <c r="D108" s="5" t="str">
        <f>_xlfn.XLOOKUP(Tabelle14[[#This Row],[SW-Produkt]],[1]!Tabelle1[SW-Produkt],[1]!Tabelle1[Version],0,0,-1)</f>
        <v>akt winget (msstore)</v>
      </c>
      <c r="E108" s="5"/>
      <c r="F108" s="5"/>
      <c r="G108" s="5"/>
      <c r="H108" s="5" t="s">
        <v>32</v>
      </c>
      <c r="I108" s="5"/>
      <c r="J108" s="5"/>
      <c r="K108" s="5"/>
      <c r="L108" s="5" t="s">
        <v>27</v>
      </c>
      <c r="M108" s="5" t="s">
        <v>94</v>
      </c>
      <c r="N108" s="5"/>
      <c r="O108" s="5"/>
      <c r="P108" s="5" t="str">
        <f>LEFT(Tabelle14[[#This Row],[SW-Hersteller]])</f>
        <v>M</v>
      </c>
      <c r="Q108" s="5" t="str">
        <f>LEFT(Tabelle14[[#This Row],[SW-Produkt]])</f>
        <v>P</v>
      </c>
    </row>
    <row r="109" spans="1:17" ht="13.5" customHeight="1" x14ac:dyDescent="0.25">
      <c r="A109" s="5">
        <v>1</v>
      </c>
      <c r="B109" s="5" t="s">
        <v>46</v>
      </c>
      <c r="C109" s="5" t="s">
        <v>225</v>
      </c>
      <c r="D109" s="5" t="str">
        <f>_xlfn.XLOOKUP(Tabelle14[[#This Row],[SW-Produkt]],[1]!Tabelle1[SW-Produkt],[1]!Tabelle1[Version],0,0,-1)</f>
        <v>2019</v>
      </c>
      <c r="E109" s="5"/>
      <c r="F109" s="5"/>
      <c r="G109" s="5"/>
      <c r="H109" s="5"/>
      <c r="I109" s="5" t="s">
        <v>32</v>
      </c>
      <c r="J109" s="5" t="s">
        <v>32</v>
      </c>
      <c r="K109" s="5"/>
      <c r="L109" s="5" t="s">
        <v>200</v>
      </c>
      <c r="M109" s="5" t="s">
        <v>40</v>
      </c>
      <c r="N109" s="5"/>
      <c r="O109" s="5"/>
      <c r="P109" s="5" t="str">
        <f>LEFT(Tabelle14[[#This Row],[SW-Hersteller]])</f>
        <v>M</v>
      </c>
      <c r="Q109" s="5" t="str">
        <f>LEFT(Tabelle14[[#This Row],[SW-Produkt]])</f>
        <v>P</v>
      </c>
    </row>
    <row r="110" spans="1:17" ht="15" customHeight="1" x14ac:dyDescent="0.25">
      <c r="A110" s="11" t="s">
        <v>381</v>
      </c>
      <c r="B110" s="11" t="s">
        <v>46</v>
      </c>
      <c r="C110" s="11" t="s">
        <v>348</v>
      </c>
      <c r="D110" s="5" t="str">
        <f>_xlfn.XLOOKUP(Tabelle14[[#This Row],[SW-Produkt]],[1]!Tabelle1[SW-Produkt],[1]!Tabelle1[Version],0,0,-1)</f>
        <v>2019</v>
      </c>
      <c r="E110" s="11"/>
      <c r="F110" s="11"/>
      <c r="G110" s="11"/>
      <c r="H110" s="11"/>
      <c r="I110" s="11" t="s">
        <v>32</v>
      </c>
      <c r="J110" s="11"/>
      <c r="K110" s="11" t="s">
        <v>32</v>
      </c>
      <c r="L110" s="11" t="s">
        <v>52</v>
      </c>
      <c r="M110" s="11" t="s">
        <v>40</v>
      </c>
      <c r="N110" s="11"/>
      <c r="O110" s="11"/>
      <c r="P110" s="5" t="str">
        <f>LEFT(Tabelle14[[#This Row],[SW-Hersteller]])</f>
        <v>M</v>
      </c>
      <c r="Q110" s="5" t="str">
        <f>LEFT(Tabelle14[[#This Row],[SW-Produkt]])</f>
        <v>V</v>
      </c>
    </row>
    <row r="111" spans="1:17" ht="14.65" customHeight="1" x14ac:dyDescent="0.25">
      <c r="A111" s="5">
        <v>1</v>
      </c>
      <c r="B111" s="5" t="s">
        <v>46</v>
      </c>
      <c r="C111" s="5" t="s">
        <v>91</v>
      </c>
      <c r="D111" s="5" t="str">
        <f>_xlfn.XLOOKUP(Tabelle14[[#This Row],[SW-Produkt]],[1]!Tabelle1[SW-Produkt],[1]!Tabelle1[Version],0,0,-1)</f>
        <v>2022 Pro</v>
      </c>
      <c r="E111" s="5"/>
      <c r="F111" s="5"/>
      <c r="G111" s="5"/>
      <c r="H111" s="5"/>
      <c r="I111" s="5" t="s">
        <v>32</v>
      </c>
      <c r="J111" s="5"/>
      <c r="K111" s="5"/>
      <c r="L111" s="5" t="s">
        <v>39</v>
      </c>
      <c r="M111" s="5" t="s">
        <v>40</v>
      </c>
      <c r="N111" s="5"/>
      <c r="O111" s="5"/>
      <c r="P111" s="5" t="str">
        <f>LEFT(Tabelle14[[#This Row],[SW-Hersteller]])</f>
        <v>M</v>
      </c>
      <c r="Q111" s="5" t="str">
        <f>LEFT(Tabelle14[[#This Row],[SW-Produkt]])</f>
        <v>V</v>
      </c>
    </row>
    <row r="112" spans="1:17" ht="14.65" customHeight="1" x14ac:dyDescent="0.25">
      <c r="A112" s="5">
        <v>1</v>
      </c>
      <c r="B112" s="17" t="s">
        <v>46</v>
      </c>
      <c r="C112" s="5" t="s">
        <v>99</v>
      </c>
      <c r="D112" s="5" t="str">
        <f>_xlfn.XLOOKUP(Tabelle14[[#This Row],[SW-Produkt]],[1]!Tabelle1[SW-Produkt],[1]!Tabelle1[Version],0,0,-1)</f>
        <v>winget (09/24: 1.92.2)</v>
      </c>
      <c r="E112" s="5"/>
      <c r="F112" s="5"/>
      <c r="G112" s="5"/>
      <c r="H112" s="5"/>
      <c r="I112" s="5" t="s">
        <v>32</v>
      </c>
      <c r="J112" s="5"/>
      <c r="K112" s="5"/>
      <c r="L112" s="5" t="s">
        <v>100</v>
      </c>
      <c r="M112" s="5" t="s">
        <v>40</v>
      </c>
      <c r="N112" s="5"/>
      <c r="O112" s="5"/>
      <c r="P112" s="5" t="str">
        <f>LEFT(Tabelle14[[#This Row],[SW-Hersteller]])</f>
        <v>M</v>
      </c>
      <c r="Q112" s="5" t="str">
        <f>LEFT(Tabelle14[[#This Row],[SW-Produkt]])</f>
        <v>V</v>
      </c>
    </row>
    <row r="113" spans="1:17" ht="14.65" customHeight="1" x14ac:dyDescent="0.25">
      <c r="A113" s="5">
        <v>1</v>
      </c>
      <c r="B113" s="5" t="s">
        <v>271</v>
      </c>
      <c r="C113" s="5" t="s">
        <v>272</v>
      </c>
      <c r="D113" s="5" t="str">
        <f>_xlfn.XLOOKUP(Tabelle14[[#This Row],[SW-Produkt]],[1]!Tabelle1[SW-Produkt],[1]!Tabelle1[Version],0,0,-1)</f>
        <v>winget (09/24: 1.92.2)</v>
      </c>
      <c r="E113" s="5"/>
      <c r="F113" s="5"/>
      <c r="G113" s="5"/>
      <c r="H113" s="5" t="s">
        <v>32</v>
      </c>
      <c r="I113" s="5"/>
      <c r="J113" s="5"/>
      <c r="K113" s="5"/>
      <c r="L113" s="5" t="s">
        <v>23</v>
      </c>
      <c r="M113" s="5" t="s">
        <v>24</v>
      </c>
      <c r="N113" s="5"/>
      <c r="O113" s="5"/>
      <c r="P113" s="5" t="str">
        <f>LEFT(Tabelle14[[#This Row],[SW-Hersteller]])</f>
        <v>M</v>
      </c>
      <c r="Q113" s="5" t="str">
        <f>LEFT(Tabelle14[[#This Row],[SW-Produkt]])</f>
        <v>V</v>
      </c>
    </row>
    <row r="114" spans="1:17" ht="14.45" customHeight="1" x14ac:dyDescent="0.25">
      <c r="A114" s="5">
        <v>1</v>
      </c>
      <c r="B114" s="5" t="s">
        <v>278</v>
      </c>
      <c r="C114" s="5" t="s">
        <v>279</v>
      </c>
      <c r="D114" s="5" t="str">
        <f>_xlfn.XLOOKUP(Tabelle14[[#This Row],[SW-Produkt]],[1]!Tabelle1[SW-Produkt],[1]!Tabelle1[Version],0,0,-1)</f>
        <v>11.4.6</v>
      </c>
      <c r="E114" s="5"/>
      <c r="F114" s="5"/>
      <c r="G114" s="5"/>
      <c r="H114" s="5" t="s">
        <v>32</v>
      </c>
      <c r="I114" s="5"/>
      <c r="J114" s="5"/>
      <c r="K114" s="5"/>
      <c r="L114" s="5" t="s">
        <v>27</v>
      </c>
      <c r="M114" s="5" t="s">
        <v>94</v>
      </c>
      <c r="N114" s="5"/>
      <c r="O114" s="5"/>
      <c r="P114" s="5" t="str">
        <f>LEFT(Tabelle14[[#This Row],[SW-Hersteller]])</f>
        <v>M</v>
      </c>
      <c r="Q114" s="5" t="str">
        <f>LEFT(Tabelle14[[#This Row],[SW-Produkt]])</f>
        <v>W</v>
      </c>
    </row>
    <row r="115" spans="1:17" ht="14.65" customHeight="1" x14ac:dyDescent="0.25">
      <c r="A115" s="5">
        <v>1</v>
      </c>
      <c r="B115" s="5" t="s">
        <v>183</v>
      </c>
      <c r="C115" s="5" t="s">
        <v>184</v>
      </c>
      <c r="D115" s="5" t="str">
        <f>_xlfn.XLOOKUP(Tabelle14[[#This Row],[SW-Produkt]],[1]!Tabelle1[SW-Produkt],[1]!Tabelle1[Version],0,0,-1)</f>
        <v>nichtg verwenden akt winget (07/24: 24.1) / 4.2 (Paket)</v>
      </c>
      <c r="E115" s="5"/>
      <c r="F115" s="5" t="s">
        <v>32</v>
      </c>
      <c r="G115" s="5"/>
      <c r="H115" s="5" t="s">
        <v>32</v>
      </c>
      <c r="I115" s="5"/>
      <c r="J115" s="5"/>
      <c r="K115" s="5"/>
      <c r="L115" s="5" t="s">
        <v>58</v>
      </c>
      <c r="M115" s="5" t="s">
        <v>24</v>
      </c>
      <c r="N115" s="5"/>
      <c r="O115" s="5"/>
      <c r="P115" s="5" t="str">
        <f>LEFT(Tabelle14[[#This Row],[SW-Hersteller]])</f>
        <v>M</v>
      </c>
      <c r="Q115" s="5" t="str">
        <f>LEFT(Tabelle14[[#This Row],[SW-Produkt]])</f>
        <v>M</v>
      </c>
    </row>
    <row r="116" spans="1:17" ht="14.65" customHeight="1" x14ac:dyDescent="0.25">
      <c r="A116" s="12" t="s">
        <v>381</v>
      </c>
      <c r="B116" s="12" t="s">
        <v>300</v>
      </c>
      <c r="C116" s="12" t="s">
        <v>301</v>
      </c>
      <c r="D116" s="5"/>
      <c r="E116" s="12"/>
      <c r="F116" s="12"/>
      <c r="G116" s="12" t="s">
        <v>32</v>
      </c>
      <c r="H116" s="12"/>
      <c r="I116" s="12"/>
      <c r="J116" s="12"/>
      <c r="K116" s="12"/>
      <c r="L116" s="12" t="s">
        <v>67</v>
      </c>
      <c r="M116" s="12" t="s">
        <v>65</v>
      </c>
      <c r="N116" s="12"/>
      <c r="O116" s="12"/>
      <c r="P116" s="5" t="str">
        <f>LEFT(Tabelle14[[#This Row],[SW-Hersteller]])</f>
        <v>M</v>
      </c>
      <c r="Q116" s="5" t="str">
        <f>LEFT(Tabelle14[[#This Row],[SW-Produkt]])</f>
        <v>M</v>
      </c>
    </row>
    <row r="117" spans="1:17" ht="15" customHeight="1" x14ac:dyDescent="0.25">
      <c r="A117" s="5">
        <v>1</v>
      </c>
      <c r="B117" s="5" t="s">
        <v>122</v>
      </c>
      <c r="C117" s="5" t="s">
        <v>123</v>
      </c>
      <c r="D117" s="5" t="str">
        <f>_xlfn.XLOOKUP(Tabelle14[[#This Row],[SW-Produkt]],[1]!Tabelle1[SW-Produkt],[1]!Tabelle1[Version],0,0,-1)</f>
        <v>akt winget (07/24: 115.12.0)</v>
      </c>
      <c r="E117" s="5"/>
      <c r="F117" s="5"/>
      <c r="G117" s="5"/>
      <c r="H117" s="5" t="s">
        <v>32</v>
      </c>
      <c r="I117" s="5"/>
      <c r="J117" s="5"/>
      <c r="K117" s="5"/>
      <c r="L117" s="5" t="s">
        <v>23</v>
      </c>
      <c r="M117" s="5" t="s">
        <v>24</v>
      </c>
      <c r="N117" s="5"/>
      <c r="O117" s="5"/>
      <c r="P117" s="5" t="str">
        <f>LEFT(Tabelle14[[#This Row],[SW-Hersteller]])</f>
        <v>M</v>
      </c>
      <c r="Q117" s="5" t="str">
        <f>LEFT(Tabelle14[[#This Row],[SW-Produkt]])</f>
        <v>F</v>
      </c>
    </row>
    <row r="118" spans="1:17" ht="14.45" customHeight="1" x14ac:dyDescent="0.25">
      <c r="A118" s="5">
        <v>1</v>
      </c>
      <c r="B118" s="5" t="s">
        <v>154</v>
      </c>
      <c r="C118" s="5" t="s">
        <v>155</v>
      </c>
      <c r="D118" s="5" t="str">
        <f>_xlfn.XLOOKUP(Tabelle14[[#This Row],[SW-Produkt]],[1]!Tabelle1[SW-Produkt],[1]!Tabelle1[Version],0,0,-1)</f>
        <v>akt winget (07/24: 115.12.0)</v>
      </c>
      <c r="E118" s="5"/>
      <c r="F118" s="5" t="s">
        <v>32</v>
      </c>
      <c r="G118" s="5" t="s">
        <v>32</v>
      </c>
      <c r="H118" s="5" t="s">
        <v>32</v>
      </c>
      <c r="I118" s="5" t="s">
        <v>32</v>
      </c>
      <c r="J118" s="5"/>
      <c r="K118" s="5" t="s">
        <v>32</v>
      </c>
      <c r="L118" s="5" t="s">
        <v>156</v>
      </c>
      <c r="M118" s="5" t="s">
        <v>24</v>
      </c>
      <c r="N118" s="5"/>
      <c r="O118" s="5"/>
      <c r="P118" s="5" t="str">
        <f>LEFT(Tabelle14[[#This Row],[SW-Hersteller]])</f>
        <v>M</v>
      </c>
      <c r="Q118" s="5" t="str">
        <f>LEFT(Tabelle14[[#This Row],[SW-Produkt]])</f>
        <v>F</v>
      </c>
    </row>
    <row r="119" spans="1:17" ht="14.45" customHeight="1" x14ac:dyDescent="0.25">
      <c r="A119" s="11" t="s">
        <v>381</v>
      </c>
      <c r="B119" s="11" t="s">
        <v>353</v>
      </c>
      <c r="C119" s="11" t="s">
        <v>354</v>
      </c>
      <c r="D119" s="5" t="str">
        <f>_xlfn.XLOOKUP(Tabelle14[[#This Row],[SW-Produkt]],[1]!Tabelle1[SW-Produkt],[1]!Tabelle1[Version],0,0,-1)</f>
        <v>2024</v>
      </c>
      <c r="E119" s="11"/>
      <c r="F119" s="11"/>
      <c r="G119" s="11"/>
      <c r="H119" s="11"/>
      <c r="I119" s="11"/>
      <c r="J119" s="11"/>
      <c r="K119" s="11" t="s">
        <v>32</v>
      </c>
      <c r="L119" s="11" t="s">
        <v>311</v>
      </c>
      <c r="M119" s="11" t="s">
        <v>312</v>
      </c>
      <c r="N119" s="11"/>
      <c r="O119" s="11"/>
      <c r="P119" s="5" t="str">
        <f>LEFT(Tabelle14[[#This Row],[SW-Hersteller]])</f>
        <v>N</v>
      </c>
      <c r="Q119" s="5" t="str">
        <f>LEFT(Tabelle14[[#This Row],[SW-Produkt]])</f>
        <v>N</v>
      </c>
    </row>
    <row r="120" spans="1:17" ht="15" customHeight="1" x14ac:dyDescent="0.25">
      <c r="A120" s="5">
        <v>1</v>
      </c>
      <c r="B120" s="5" t="s">
        <v>124</v>
      </c>
      <c r="C120" s="5" t="s">
        <v>125</v>
      </c>
      <c r="D120" s="5" t="str">
        <f>_xlfn.XLOOKUP(Tabelle14[[#This Row],[SW-Produkt]],[1]!Tabelle1[SW-Produkt],[1]!Tabelle1[Version],0,0,-1)</f>
        <v>2024</v>
      </c>
      <c r="E120" s="5"/>
      <c r="F120" s="5"/>
      <c r="G120" s="5"/>
      <c r="H120" s="5"/>
      <c r="I120" s="5" t="s">
        <v>32</v>
      </c>
      <c r="J120" s="5" t="s">
        <v>32</v>
      </c>
      <c r="K120" s="5"/>
      <c r="L120" s="5" t="s">
        <v>77</v>
      </c>
      <c r="M120" s="5" t="s">
        <v>40</v>
      </c>
      <c r="N120" s="5"/>
      <c r="O120" s="5"/>
      <c r="P120" s="5" t="str">
        <f>LEFT(Tabelle14[[#This Row],[SW-Hersteller]])</f>
        <v>N</v>
      </c>
      <c r="Q120" s="5" t="str">
        <f>LEFT(Tabelle14[[#This Row],[SW-Produkt]])</f>
        <v>A</v>
      </c>
    </row>
    <row r="121" spans="1:17" ht="14.65" customHeight="1" x14ac:dyDescent="0.25">
      <c r="A121" s="5">
        <v>1</v>
      </c>
      <c r="B121" s="5" t="s">
        <v>152</v>
      </c>
      <c r="C121" s="5" t="s">
        <v>153</v>
      </c>
      <c r="D121" s="5" t="str">
        <f>_xlfn.XLOOKUP(Tabelle14[[#This Row],[SW-Produkt]],[1]!Tabelle1[SW-Produkt],[1]!Tabelle1[Version],0,0,-1)</f>
        <v>akt choco (07/24: 1.54.0) / 1.53 (Paket)</v>
      </c>
      <c r="E121" s="5"/>
      <c r="F121" s="5"/>
      <c r="G121" s="5" t="s">
        <v>32</v>
      </c>
      <c r="H121" s="5"/>
      <c r="I121" s="5"/>
      <c r="J121" s="5"/>
      <c r="K121" s="5"/>
      <c r="L121" s="5" t="s">
        <v>67</v>
      </c>
      <c r="M121" s="5" t="s">
        <v>65</v>
      </c>
      <c r="N121" s="5"/>
      <c r="O121" s="5"/>
      <c r="P121" s="5" t="str">
        <f>LEFT(Tabelle14[[#This Row],[SW-Hersteller]])</f>
        <v>N</v>
      </c>
      <c r="Q121" s="5" t="str">
        <f>LEFT(Tabelle14[[#This Row],[SW-Produkt]])</f>
        <v>I</v>
      </c>
    </row>
    <row r="122" spans="1:17" ht="14.65" customHeight="1" x14ac:dyDescent="0.25">
      <c r="A122" s="5">
        <v>1</v>
      </c>
      <c r="B122" s="5" t="s">
        <v>21</v>
      </c>
      <c r="C122" s="5" t="s">
        <v>22</v>
      </c>
      <c r="D122" s="5" t="str">
        <f>_xlfn.XLOOKUP(Tabelle14[[#This Row],[SW-Produkt]],[1]!Tabelle1[SW-Produkt],[1]!Tabelle1[Version],0,0,-1)</f>
        <v>3.25 SR2</v>
      </c>
      <c r="E122" s="5"/>
      <c r="F122" s="5"/>
      <c r="G122" s="5"/>
      <c r="H122" s="5" t="s">
        <v>32</v>
      </c>
      <c r="I122" s="5"/>
      <c r="J122" s="5"/>
      <c r="K122" s="5"/>
      <c r="L122" s="5" t="s">
        <v>23</v>
      </c>
      <c r="M122" s="5" t="s">
        <v>24</v>
      </c>
      <c r="N122" s="5"/>
      <c r="O122" s="5"/>
      <c r="P122" s="5" t="str">
        <f>LEFT(Tabelle14[[#This Row],[SW-Hersteller]])</f>
        <v>O</v>
      </c>
      <c r="Q122" s="5" t="str">
        <f>LEFT(Tabelle14[[#This Row],[SW-Produkt]])</f>
        <v>B</v>
      </c>
    </row>
    <row r="123" spans="1:17" ht="15" customHeight="1" x14ac:dyDescent="0.25">
      <c r="A123" s="5">
        <v>1</v>
      </c>
      <c r="B123" s="5" t="s">
        <v>25</v>
      </c>
      <c r="C123" s="5" t="s">
        <v>26</v>
      </c>
      <c r="D123" s="5" t="str">
        <f>_xlfn.XLOOKUP(Tabelle14[[#This Row],[SW-Produkt]],[1]!Tabelle1[SW-Produkt],[1]!Tabelle1[Version],0,0,-1)</f>
        <v>20.03 (_mit_ MinGW)</v>
      </c>
      <c r="E123" s="5"/>
      <c r="F123" s="5"/>
      <c r="G123" s="5"/>
      <c r="H123" s="5" t="s">
        <v>32</v>
      </c>
      <c r="I123" s="5"/>
      <c r="J123" s="5"/>
      <c r="K123" s="5"/>
      <c r="L123" s="5" t="s">
        <v>27</v>
      </c>
      <c r="M123" s="5" t="s">
        <v>24</v>
      </c>
      <c r="N123" s="5"/>
      <c r="O123" s="5"/>
      <c r="P123" s="5" t="str">
        <f>LEFT(Tabelle14[[#This Row],[SW-Hersteller]])</f>
        <v>O</v>
      </c>
      <c r="Q123" s="5" t="str">
        <f>LEFT(Tabelle14[[#This Row],[SW-Produkt]])</f>
        <v>C</v>
      </c>
    </row>
    <row r="124" spans="1:17" ht="14.45" customHeight="1" x14ac:dyDescent="0.25">
      <c r="A124" s="5">
        <v>1</v>
      </c>
      <c r="B124" s="5" t="s">
        <v>25</v>
      </c>
      <c r="C124" s="5" t="s">
        <v>128</v>
      </c>
      <c r="D124" s="5" t="str">
        <f>_xlfn.XLOOKUP(Tabelle14[[#This Row],[SW-Produkt]],[1]!Tabelle1[SW-Produkt],[1]!Tabelle1[Version],0,0,-1)</f>
        <v>0.20.2</v>
      </c>
      <c r="E124" s="5"/>
      <c r="F124" s="5"/>
      <c r="G124" s="5"/>
      <c r="H124" s="5"/>
      <c r="I124" s="5"/>
      <c r="J124" s="5"/>
      <c r="K124" s="5"/>
      <c r="L124" s="5" t="s">
        <v>64</v>
      </c>
      <c r="M124" s="5" t="s">
        <v>24</v>
      </c>
      <c r="N124" s="5"/>
      <c r="O124" s="5"/>
      <c r="P124" s="5" t="str">
        <f>LEFT(Tabelle14[[#This Row],[SW-Hersteller]])</f>
        <v>O</v>
      </c>
      <c r="Q124" s="5" t="str">
        <f>LEFT(Tabelle14[[#This Row],[SW-Produkt]])</f>
        <v>F</v>
      </c>
    </row>
    <row r="125" spans="1:17" ht="14.45" customHeight="1" x14ac:dyDescent="0.25">
      <c r="A125" s="5">
        <v>1</v>
      </c>
      <c r="B125" s="5" t="s">
        <v>25</v>
      </c>
      <c r="C125" s="5" t="s">
        <v>133</v>
      </c>
      <c r="D125" s="5" t="str">
        <f>_xlfn.XLOOKUP(Tabelle14[[#This Row],[SW-Produkt]],[1]!Tabelle1[SW-Produkt],[1]!Tabelle1[Version],0,0,-1)</f>
        <v>2.10.34</v>
      </c>
      <c r="E125" s="5"/>
      <c r="F125" s="5"/>
      <c r="G125" s="5"/>
      <c r="H125" s="5" t="s">
        <v>32</v>
      </c>
      <c r="I125" s="5"/>
      <c r="J125" s="5"/>
      <c r="K125" s="5"/>
      <c r="L125" s="5" t="s">
        <v>27</v>
      </c>
      <c r="M125" s="5" t="s">
        <v>24</v>
      </c>
      <c r="N125" s="5"/>
      <c r="O125" s="5"/>
      <c r="P125" s="5" t="str">
        <f>LEFT(Tabelle14[[#This Row],[SW-Hersteller]])</f>
        <v>O</v>
      </c>
      <c r="Q125" s="5" t="str">
        <f>LEFT(Tabelle14[[#This Row],[SW-Produkt]])</f>
        <v>G</v>
      </c>
    </row>
    <row r="126" spans="1:17" ht="15" customHeight="1" x14ac:dyDescent="0.25">
      <c r="A126" s="5">
        <v>1</v>
      </c>
      <c r="B126" s="5" t="s">
        <v>25</v>
      </c>
      <c r="C126" s="5" t="s">
        <v>134</v>
      </c>
      <c r="D126" s="5" t="str">
        <f>_xlfn.XLOOKUP(Tabelle14[[#This Row],[SW-Produkt]],[1]!Tabelle1[SW-Produkt],[1]!Tabelle1[Version],0,0,-1)</f>
        <v>akt winget(09/24: 2.46.0)</v>
      </c>
      <c r="E126" s="5"/>
      <c r="F126" s="5"/>
      <c r="G126" s="5"/>
      <c r="H126" s="5" t="s">
        <v>32</v>
      </c>
      <c r="I126" s="5"/>
      <c r="J126" s="5"/>
      <c r="K126" s="5"/>
      <c r="L126" s="5" t="s">
        <v>27</v>
      </c>
      <c r="M126" s="5" t="s">
        <v>24</v>
      </c>
      <c r="N126" s="5"/>
      <c r="O126" s="5"/>
      <c r="P126" s="5" t="str">
        <f>LEFT(Tabelle14[[#This Row],[SW-Hersteller]])</f>
        <v>O</v>
      </c>
      <c r="Q126" s="5" t="str">
        <f>LEFT(Tabelle14[[#This Row],[SW-Produkt]])</f>
        <v>g</v>
      </c>
    </row>
    <row r="127" spans="1:17" ht="14.65" customHeight="1" x14ac:dyDescent="0.25">
      <c r="A127" s="5">
        <v>1</v>
      </c>
      <c r="B127" s="5" t="s">
        <v>25</v>
      </c>
      <c r="C127" s="5" t="s">
        <v>169</v>
      </c>
      <c r="D127" s="5" t="str">
        <f>_xlfn.XLOOKUP(Tabelle14[[#This Row],[SW-Produkt]],[1]!Tabelle1[SW-Produkt],[1]!Tabelle1[Version],0,0,-1)</f>
        <v>2.45.0</v>
      </c>
      <c r="E127" s="5"/>
      <c r="F127" s="5"/>
      <c r="G127" s="5"/>
      <c r="H127" s="5"/>
      <c r="I127" s="5" t="s">
        <v>32</v>
      </c>
      <c r="J127" s="5"/>
      <c r="K127" s="5"/>
      <c r="L127" s="5" t="s">
        <v>149</v>
      </c>
      <c r="M127" s="5" t="s">
        <v>24</v>
      </c>
      <c r="N127" s="5"/>
      <c r="O127" s="5"/>
      <c r="P127" s="5" t="str">
        <f>LEFT(Tabelle14[[#This Row],[SW-Hersteller]])</f>
        <v>O</v>
      </c>
      <c r="Q127" s="5" t="str">
        <f>LEFT(Tabelle14[[#This Row],[SW-Produkt]])</f>
        <v>G</v>
      </c>
    </row>
    <row r="128" spans="1:17" ht="15" customHeight="1" x14ac:dyDescent="0.25">
      <c r="A128" s="5">
        <v>1</v>
      </c>
      <c r="B128" s="5" t="s">
        <v>25</v>
      </c>
      <c r="C128" s="5" t="s">
        <v>137</v>
      </c>
      <c r="D128" s="5" t="str">
        <f>_xlfn.XLOOKUP(Tabelle14[[#This Row],[SW-Produkt]],[1]!Tabelle1[SW-Produkt],[1]!Tabelle1[Version],0,0,-1)</f>
        <v>akt winget (07/24: 5.4) / akt choco (07/24: 6.0.0)</v>
      </c>
      <c r="E128" s="5"/>
      <c r="F128" s="5"/>
      <c r="G128" s="5"/>
      <c r="H128" s="5" t="s">
        <v>32</v>
      </c>
      <c r="I128" s="5"/>
      <c r="J128" s="5"/>
      <c r="K128" s="5"/>
      <c r="L128" s="5" t="s">
        <v>27</v>
      </c>
      <c r="M128" s="5" t="s">
        <v>24</v>
      </c>
      <c r="N128" s="5"/>
      <c r="O128" s="5"/>
      <c r="P128" s="5" t="str">
        <f>LEFT(Tabelle14[[#This Row],[SW-Hersteller]])</f>
        <v>O</v>
      </c>
      <c r="Q128" s="5" t="str">
        <f>LEFT(Tabelle14[[#This Row],[SW-Produkt]])</f>
        <v>g</v>
      </c>
    </row>
    <row r="129" spans="1:17" ht="14.65" customHeight="1" x14ac:dyDescent="0.25">
      <c r="A129" s="5">
        <v>1</v>
      </c>
      <c r="B129" s="5" t="s">
        <v>25</v>
      </c>
      <c r="C129" s="5" t="s">
        <v>157</v>
      </c>
      <c r="D129" s="5" t="str">
        <f>_xlfn.XLOOKUP(Tabelle14[[#This Row],[SW-Produkt]],[1]!Tabelle1[SW-Produkt],[1]!Tabelle1[Version],0,0,-1)</f>
        <v>1.2.2022</v>
      </c>
      <c r="E129" s="5"/>
      <c r="F129" s="5"/>
      <c r="G129" s="5"/>
      <c r="H129" s="7" t="s">
        <v>32</v>
      </c>
      <c r="I129" s="5"/>
      <c r="J129" s="5"/>
      <c r="K129" s="5"/>
      <c r="L129" s="5" t="s">
        <v>27</v>
      </c>
      <c r="M129" s="5" t="s">
        <v>24</v>
      </c>
      <c r="N129" s="5"/>
      <c r="O129" s="5"/>
      <c r="P129" s="5" t="str">
        <f>LEFT(Tabelle14[[#This Row],[SW-Hersteller]])</f>
        <v>O</v>
      </c>
      <c r="Q129" s="5" t="str">
        <f>LEFT(Tabelle14[[#This Row],[SW-Produkt]])</f>
        <v>I</v>
      </c>
    </row>
    <row r="130" spans="1:17" ht="14.65" customHeight="1" x14ac:dyDescent="0.25">
      <c r="A130" s="5">
        <v>1</v>
      </c>
      <c r="B130" s="5" t="s">
        <v>25</v>
      </c>
      <c r="C130" s="5" t="s">
        <v>226</v>
      </c>
      <c r="D130" s="5" t="str">
        <f>_xlfn.XLOOKUP(Tabelle14[[#This Row],[SW-Produkt]],[1]!Tabelle1[SW-Produkt],[1]!Tabelle1[Version],0,0,-1)</f>
        <v>0.78 (Paket) / akt winget (07/24: 0.81)</v>
      </c>
      <c r="E130" s="5"/>
      <c r="F130" s="5"/>
      <c r="G130" s="5"/>
      <c r="H130" s="5" t="s">
        <v>32</v>
      </c>
      <c r="I130" s="5" t="s">
        <v>32</v>
      </c>
      <c r="J130" s="5"/>
      <c r="K130" s="5"/>
      <c r="L130" s="5" t="s">
        <v>36</v>
      </c>
      <c r="M130" s="5" t="s">
        <v>24</v>
      </c>
      <c r="N130" s="5"/>
      <c r="O130" s="5"/>
      <c r="P130" s="5" t="str">
        <f>LEFT(Tabelle14[[#This Row],[SW-Hersteller]])</f>
        <v>O</v>
      </c>
      <c r="Q130" s="5" t="str">
        <f>LEFT(Tabelle14[[#This Row],[SW-Produkt]])</f>
        <v>P</v>
      </c>
    </row>
    <row r="131" spans="1:17" ht="14.65" customHeight="1" x14ac:dyDescent="0.25">
      <c r="A131" s="5">
        <v>1</v>
      </c>
      <c r="B131" s="5" t="s">
        <v>25</v>
      </c>
      <c r="C131" s="5" t="s">
        <v>35</v>
      </c>
      <c r="D131" s="5" t="str">
        <f>_xlfn.XLOOKUP(Tabelle14[[#This Row],[SW-Produkt]],[1]!Tabelle1[SW-Produkt],[1]!Tabelle1[Version],0,0,-1)</f>
        <v>22.03.0</v>
      </c>
      <c r="E131" s="5"/>
      <c r="F131" s="5"/>
      <c r="G131" s="5"/>
      <c r="H131" s="5" t="s">
        <v>32</v>
      </c>
      <c r="I131" s="5" t="s">
        <v>32</v>
      </c>
      <c r="J131" s="5"/>
      <c r="K131" s="5"/>
      <c r="L131" s="5" t="s">
        <v>36</v>
      </c>
      <c r="M131" s="5" t="s">
        <v>24</v>
      </c>
      <c r="N131" s="5"/>
      <c r="O131" s="5"/>
      <c r="P131" s="5" t="str">
        <f>LEFT(Tabelle14[[#This Row],[SW-Hersteller]])</f>
        <v>O</v>
      </c>
      <c r="Q131" s="5" t="str">
        <f>LEFT(Tabelle14[[#This Row],[SW-Produkt]])</f>
        <v>w</v>
      </c>
    </row>
    <row r="132" spans="1:17" ht="14.65" customHeight="1" x14ac:dyDescent="0.25">
      <c r="A132" s="5">
        <v>1</v>
      </c>
      <c r="B132" s="5" t="s">
        <v>25</v>
      </c>
      <c r="C132" s="5" t="s">
        <v>289</v>
      </c>
      <c r="D132" s="5" t="str">
        <f>_xlfn.XLOOKUP(Tabelle14[[#This Row],[SW-Produkt]],[1]!Tabelle1[SW-Produkt],[1]!Tabelle1[Version],0,0,-1)</f>
        <v>1.2.5</v>
      </c>
      <c r="E132" s="5"/>
      <c r="F132" s="5"/>
      <c r="G132" s="5"/>
      <c r="H132" s="5" t="s">
        <v>32</v>
      </c>
      <c r="I132" s="5"/>
      <c r="J132" s="5"/>
      <c r="K132" s="5"/>
      <c r="L132" s="5" t="s">
        <v>27</v>
      </c>
      <c r="M132" s="5" t="s">
        <v>24</v>
      </c>
      <c r="N132" s="5"/>
      <c r="O132" s="5"/>
      <c r="P132" s="5" t="str">
        <f>LEFT(Tabelle14[[#This Row],[SW-Hersteller]])</f>
        <v>O</v>
      </c>
      <c r="Q132" s="5" t="str">
        <f>LEFT(Tabelle14[[#This Row],[SW-Produkt]])</f>
        <v>X</v>
      </c>
    </row>
    <row r="133" spans="1:17" ht="14.45" customHeight="1" x14ac:dyDescent="0.25">
      <c r="A133" s="5">
        <v>1</v>
      </c>
      <c r="B133" s="5" t="s">
        <v>25</v>
      </c>
      <c r="C133" s="5" t="s">
        <v>55</v>
      </c>
      <c r="D133" s="5" t="str">
        <f>_xlfn.XLOOKUP(Tabelle14[[#This Row],[SW-Produkt]],[1]!Tabelle1[SW-Produkt],[1]!Tabelle1[Version],0,0,-1)</f>
        <v>2025</v>
      </c>
      <c r="E133" s="5"/>
      <c r="F133" s="5"/>
      <c r="G133" s="5"/>
      <c r="H133" s="5" t="s">
        <v>32</v>
      </c>
      <c r="I133" s="5"/>
      <c r="J133" s="5"/>
      <c r="K133" s="5"/>
      <c r="L133" s="5" t="s">
        <v>23</v>
      </c>
      <c r="M133" s="5" t="s">
        <v>24</v>
      </c>
      <c r="N133" s="5"/>
      <c r="O133" s="5"/>
      <c r="P133" s="5" t="str">
        <f>LEFT(Tabelle14[[#This Row],[SW-Hersteller]])</f>
        <v>O</v>
      </c>
      <c r="Q133" s="5" t="str">
        <f>LEFT(Tabelle14[[#This Row],[SW-Produkt]])</f>
        <v>x</v>
      </c>
    </row>
    <row r="134" spans="1:17" ht="14.65" customHeight="1" x14ac:dyDescent="0.25">
      <c r="A134" s="5">
        <v>1</v>
      </c>
      <c r="B134" s="5" t="s">
        <v>70</v>
      </c>
      <c r="C134" s="5" t="s">
        <v>71</v>
      </c>
      <c r="D134" s="5" t="str">
        <f>_xlfn.XLOOKUP(Tabelle14[[#This Row],[SW-Produkt]],[1]!Tabelle1[SW-Produkt],[1]!Tabelle1[Version],0,0,-1)</f>
        <v>4.5.2</v>
      </c>
      <c r="E134" s="5"/>
      <c r="F134" s="5" t="s">
        <v>32</v>
      </c>
      <c r="G134" s="5" t="s">
        <v>32</v>
      </c>
      <c r="H134" s="5" t="s">
        <v>32</v>
      </c>
      <c r="I134" s="5" t="s">
        <v>32</v>
      </c>
      <c r="J134" s="5" t="s">
        <v>32</v>
      </c>
      <c r="K134" s="5"/>
      <c r="L134" s="5" t="s">
        <v>72</v>
      </c>
      <c r="M134" s="5" t="s">
        <v>24</v>
      </c>
      <c r="N134" s="5"/>
      <c r="O134" s="5"/>
      <c r="P134" s="5" t="str">
        <f>LEFT(Tabelle14[[#This Row],[SW-Hersteller]])</f>
        <v>O</v>
      </c>
      <c r="Q134" s="5" t="str">
        <f>LEFT(Tabelle14[[#This Row],[SW-Produkt]])</f>
        <v>T</v>
      </c>
    </row>
    <row r="135" spans="1:17" ht="14.65" customHeight="1" x14ac:dyDescent="0.25">
      <c r="A135" s="11" t="s">
        <v>381</v>
      </c>
      <c r="B135" s="11" t="s">
        <v>355</v>
      </c>
      <c r="C135" s="11" t="s">
        <v>356</v>
      </c>
      <c r="D135" s="5" t="str">
        <f>_xlfn.XLOOKUP(Tabelle14[[#This Row],[SW-Produkt]],[1]!Tabelle1[SW-Produkt],[1]!Tabelle1[Version],0,0,-1)</f>
        <v>akt winget (07/24: 2.13.0) / 2.11.3 (Paket)</v>
      </c>
      <c r="E135" s="11"/>
      <c r="F135" s="11"/>
      <c r="G135" s="11"/>
      <c r="H135" s="11"/>
      <c r="I135" s="11"/>
      <c r="J135" s="11"/>
      <c r="K135" s="11" t="s">
        <v>32</v>
      </c>
      <c r="L135" s="11" t="s">
        <v>311</v>
      </c>
      <c r="M135" s="11" t="s">
        <v>312</v>
      </c>
      <c r="N135" s="11"/>
      <c r="O135" s="11"/>
      <c r="P135" s="5" t="str">
        <f>LEFT(Tabelle14[[#This Row],[SW-Hersteller]])</f>
        <v>O</v>
      </c>
      <c r="Q135" s="5" t="str">
        <f>LEFT(Tabelle14[[#This Row],[SW-Produkt]])</f>
        <v>C</v>
      </c>
    </row>
    <row r="136" spans="1:17" ht="14.65" customHeight="1" x14ac:dyDescent="0.25">
      <c r="A136" s="5">
        <v>1</v>
      </c>
      <c r="B136" s="5" t="s">
        <v>81</v>
      </c>
      <c r="C136" s="5" t="s">
        <v>82</v>
      </c>
      <c r="D136" s="5" t="str">
        <f>_xlfn.XLOOKUP(Tabelle14[[#This Row],[SW-Produkt]],[1]!Tabelle1[SW-Produkt],[1]!Tabelle1[Version],0,0,-1)</f>
        <v>aktuelle</v>
      </c>
      <c r="E136" s="5"/>
      <c r="F136" s="5"/>
      <c r="G136" s="5"/>
      <c r="H136" s="5" t="s">
        <v>32</v>
      </c>
      <c r="I136" s="5" t="s">
        <v>32</v>
      </c>
      <c r="J136" s="5"/>
      <c r="K136" s="5"/>
      <c r="L136" s="5" t="s">
        <v>36</v>
      </c>
      <c r="M136" s="5" t="s">
        <v>24</v>
      </c>
      <c r="N136" s="5"/>
      <c r="O136" s="5"/>
      <c r="P136" s="5" t="str">
        <f>LEFT(Tabelle14[[#This Row],[SW-Hersteller]])</f>
        <v>O</v>
      </c>
      <c r="Q136" s="5" t="str">
        <f>LEFT(Tabelle14[[#This Row],[SW-Produkt]])</f>
        <v>O</v>
      </c>
    </row>
    <row r="137" spans="1:17" ht="14.65" customHeight="1" x14ac:dyDescent="0.25">
      <c r="A137" s="11" t="s">
        <v>381</v>
      </c>
      <c r="B137" s="11" t="s">
        <v>357</v>
      </c>
      <c r="C137" s="11" t="s">
        <v>358</v>
      </c>
      <c r="D137" s="5" t="str">
        <f>_xlfn.XLOOKUP(Tabelle14[[#This Row],[SW-Produkt]],[1]!Tabelle1[SW-Produkt],[1]!Tabelle1[Version],0,0,-1)</f>
        <v>winget akt (09/24: 24.08) / 24.07 (Paket)</v>
      </c>
      <c r="E137" s="11"/>
      <c r="F137" s="11"/>
      <c r="G137" s="11"/>
      <c r="H137" s="11"/>
      <c r="I137" s="11"/>
      <c r="J137" s="11"/>
      <c r="K137" s="11" t="s">
        <v>32</v>
      </c>
      <c r="L137" s="11" t="s">
        <v>311</v>
      </c>
      <c r="M137" s="11" t="s">
        <v>312</v>
      </c>
      <c r="N137" s="11"/>
      <c r="O137" s="11"/>
      <c r="P137" s="5" t="str">
        <f>LEFT(Tabelle14[[#This Row],[SW-Hersteller]])</f>
        <v>P</v>
      </c>
      <c r="Q137" s="5" t="str">
        <f>LEFT(Tabelle14[[#This Row],[SW-Produkt]])</f>
        <v>7</v>
      </c>
    </row>
    <row r="138" spans="1:17" ht="14.65" customHeight="1" x14ac:dyDescent="0.25">
      <c r="A138" s="5">
        <v>1</v>
      </c>
      <c r="B138" s="5" t="s">
        <v>95</v>
      </c>
      <c r="C138" s="5" t="s">
        <v>96</v>
      </c>
      <c r="D138" s="5" t="str">
        <f>_xlfn.XLOOKUP(Tabelle14[[#This Row],[SW-Produkt]],[1]!Tabelle1[SW-Produkt],[1]!Tabelle1[Version],0,0,-1)</f>
        <v>3.5.14</v>
      </c>
      <c r="E138" s="5"/>
      <c r="F138" s="5"/>
      <c r="G138" s="5"/>
      <c r="H138" s="5" t="s">
        <v>32</v>
      </c>
      <c r="I138" s="5"/>
      <c r="J138" s="5" t="s">
        <v>32</v>
      </c>
      <c r="K138" s="5"/>
      <c r="L138" s="5" t="s">
        <v>97</v>
      </c>
      <c r="M138" s="5" t="s">
        <v>98</v>
      </c>
      <c r="N138" s="5"/>
      <c r="O138" s="5"/>
      <c r="P138" s="5" t="str">
        <f>LEFT(Tabelle14[[#This Row],[SW-Hersteller]])</f>
        <v>P</v>
      </c>
      <c r="Q138" s="5" t="str">
        <f>LEFT(Tabelle14[[#This Row],[SW-Produkt]])</f>
        <v>C</v>
      </c>
    </row>
    <row r="139" spans="1:17" ht="14.45" customHeight="1" x14ac:dyDescent="0.25">
      <c r="A139" s="12" t="s">
        <v>381</v>
      </c>
      <c r="B139" s="12" t="s">
        <v>302</v>
      </c>
      <c r="C139" s="12" t="s">
        <v>303</v>
      </c>
      <c r="D139" s="5"/>
      <c r="E139" s="12"/>
      <c r="F139" s="12"/>
      <c r="G139" s="12" t="s">
        <v>32</v>
      </c>
      <c r="H139" s="12"/>
      <c r="I139" s="12"/>
      <c r="J139" s="12"/>
      <c r="K139" s="12"/>
      <c r="L139" s="12" t="s">
        <v>67</v>
      </c>
      <c r="M139" s="12" t="s">
        <v>65</v>
      </c>
      <c r="N139" s="12"/>
      <c r="O139" s="12"/>
      <c r="P139" s="5" t="str">
        <f>LEFT(Tabelle14[[#This Row],[SW-Hersteller]])</f>
        <v>P</v>
      </c>
      <c r="Q139" s="5" t="str">
        <f>LEFT(Tabelle14[[#This Row],[SW-Produkt]])</f>
        <v>v</v>
      </c>
    </row>
    <row r="140" spans="1:17" ht="14.45" customHeight="1" x14ac:dyDescent="0.25">
      <c r="A140" s="11" t="s">
        <v>381</v>
      </c>
      <c r="B140" s="11" t="s">
        <v>359</v>
      </c>
      <c r="C140" s="11" t="s">
        <v>359</v>
      </c>
      <c r="D140" s="5">
        <f>_xlfn.XLOOKUP(Tabelle14[[#This Row],[SW-Produkt]],[1]!Tabelle1[SW-Produkt],[1]!Tabelle1[Version],0,0,-1)</f>
        <v>0</v>
      </c>
      <c r="E140" s="11"/>
      <c r="F140" s="11"/>
      <c r="G140" s="11"/>
      <c r="H140" s="11"/>
      <c r="I140" s="11"/>
      <c r="J140" s="11"/>
      <c r="K140" s="11" t="s">
        <v>32</v>
      </c>
      <c r="L140" s="11" t="s">
        <v>311</v>
      </c>
      <c r="M140" s="11" t="s">
        <v>312</v>
      </c>
      <c r="N140" s="11"/>
      <c r="O140" s="11"/>
      <c r="P140" s="5" t="str">
        <f>LEFT(Tabelle14[[#This Row],[SW-Hersteller]])</f>
        <v>P</v>
      </c>
      <c r="Q140" s="5" t="str">
        <f>LEFT(Tabelle14[[#This Row],[SW-Produkt]])</f>
        <v>P</v>
      </c>
    </row>
    <row r="141" spans="1:17" ht="14.45" customHeight="1" x14ac:dyDescent="0.25">
      <c r="A141" s="5">
        <v>1</v>
      </c>
      <c r="B141" s="5" t="s">
        <v>107</v>
      </c>
      <c r="C141" s="5" t="s">
        <v>108</v>
      </c>
      <c r="D141" s="5" t="str">
        <f>_xlfn.XLOOKUP(Tabelle14[[#This Row],[SW-Produkt]],[1]!Tabelle1[SW-Produkt],[1]!Tabelle1[Version],0,0,-1)</f>
        <v>11.0.0.0</v>
      </c>
      <c r="E141" s="5"/>
      <c r="F141" s="5"/>
      <c r="G141" s="5" t="s">
        <v>32</v>
      </c>
      <c r="H141" s="5"/>
      <c r="I141" s="5"/>
      <c r="J141" s="5"/>
      <c r="K141" s="5"/>
      <c r="L141" s="5" t="s">
        <v>67</v>
      </c>
      <c r="M141" s="5" t="s">
        <v>65</v>
      </c>
      <c r="N141" s="5"/>
      <c r="O141" s="5"/>
      <c r="P141" s="5" t="str">
        <f>LEFT(Tabelle14[[#This Row],[SW-Hersteller]])</f>
        <v>P</v>
      </c>
      <c r="Q141" s="5" t="str">
        <f>LEFT(Tabelle14[[#This Row],[SW-Produkt]])</f>
        <v>C</v>
      </c>
    </row>
    <row r="142" spans="1:17" ht="15" customHeight="1" x14ac:dyDescent="0.25">
      <c r="A142" s="5">
        <v>1</v>
      </c>
      <c r="B142" s="9" t="s">
        <v>83</v>
      </c>
      <c r="C142" s="9" t="s">
        <v>84</v>
      </c>
      <c r="D142" s="5">
        <v>2024</v>
      </c>
      <c r="E142" s="5"/>
      <c r="F142" s="5"/>
      <c r="G142" s="5"/>
      <c r="H142" s="5"/>
      <c r="I142" s="5" t="s">
        <v>32</v>
      </c>
      <c r="J142" s="5"/>
      <c r="K142" s="5"/>
      <c r="L142" s="9" t="s">
        <v>39</v>
      </c>
      <c r="M142" s="5"/>
      <c r="N142" s="5"/>
      <c r="O142" s="5"/>
      <c r="P142" s="5" t="str">
        <f>LEFT(Tabelle14[[#This Row],[SW-Hersteller]])</f>
        <v>P</v>
      </c>
      <c r="Q142" s="5" t="str">
        <f>LEFT(Tabelle14[[#This Row],[SW-Produkt]])</f>
        <v>V</v>
      </c>
    </row>
    <row r="143" spans="1:17" ht="14.65" customHeight="1" x14ac:dyDescent="0.25">
      <c r="A143" s="5">
        <v>1</v>
      </c>
      <c r="B143" s="9" t="s">
        <v>83</v>
      </c>
      <c r="C143" s="9" t="s">
        <v>90</v>
      </c>
      <c r="D143" s="5">
        <v>2024</v>
      </c>
      <c r="E143" s="5"/>
      <c r="F143" s="5"/>
      <c r="G143" s="5"/>
      <c r="H143" s="5"/>
      <c r="I143" s="5" t="s">
        <v>32</v>
      </c>
      <c r="J143" s="5"/>
      <c r="K143" s="5"/>
      <c r="L143" s="9" t="s">
        <v>39</v>
      </c>
      <c r="M143" s="5"/>
      <c r="N143" s="5"/>
      <c r="O143" s="5"/>
      <c r="P143" s="5" t="str">
        <f>LEFT(Tabelle14[[#This Row],[SW-Hersteller]])</f>
        <v>P</v>
      </c>
      <c r="Q143" s="5" t="str">
        <f>LEFT(Tabelle14[[#This Row],[SW-Produkt]])</f>
        <v>V</v>
      </c>
    </row>
    <row r="144" spans="1:17" ht="15" customHeight="1" x14ac:dyDescent="0.25">
      <c r="A144" s="5">
        <v>1</v>
      </c>
      <c r="B144" s="9" t="s">
        <v>83</v>
      </c>
      <c r="C144" s="9" t="s">
        <v>101</v>
      </c>
      <c r="D144" s="5">
        <v>2024</v>
      </c>
      <c r="E144" s="5"/>
      <c r="F144" s="5"/>
      <c r="G144" s="5"/>
      <c r="H144" s="5"/>
      <c r="I144" s="5" t="s">
        <v>32</v>
      </c>
      <c r="J144" s="5"/>
      <c r="K144" s="5"/>
      <c r="L144" s="9" t="s">
        <v>39</v>
      </c>
      <c r="M144" s="5"/>
      <c r="N144" s="5"/>
      <c r="O144" s="5"/>
      <c r="P144" s="5" t="str">
        <f>LEFT(Tabelle14[[#This Row],[SW-Hersteller]])</f>
        <v>P</v>
      </c>
      <c r="Q144" s="5" t="str">
        <f>LEFT(Tabelle14[[#This Row],[SW-Produkt]])</f>
        <v>V</v>
      </c>
    </row>
    <row r="145" spans="1:17" ht="14.65" customHeight="1" x14ac:dyDescent="0.25">
      <c r="A145" s="5">
        <v>1</v>
      </c>
      <c r="B145" s="5" t="s">
        <v>227</v>
      </c>
      <c r="C145" s="5" t="s">
        <v>227</v>
      </c>
      <c r="D145" s="5" t="str">
        <f>_xlfn.XLOOKUP(Tabelle14[[#This Row],[SW-Produkt]],[1]!Tabelle1[SW-Produkt],[1]!Tabelle1[Version],0,0,-1)</f>
        <v>akt winget (07/24: 2024.1.4) / 2023.3.1 (Paket)</v>
      </c>
      <c r="E145" s="5"/>
      <c r="F145" s="5"/>
      <c r="G145" s="5" t="s">
        <v>32</v>
      </c>
      <c r="H145" s="5"/>
      <c r="I145" s="5" t="s">
        <v>32</v>
      </c>
      <c r="J145" s="5"/>
      <c r="K145" s="5"/>
      <c r="L145" s="5" t="s">
        <v>228</v>
      </c>
      <c r="M145" s="5" t="s">
        <v>94</v>
      </c>
      <c r="N145" s="5"/>
      <c r="O145" s="5"/>
      <c r="P145" s="5" t="str">
        <f>LEFT(Tabelle14[[#This Row],[SW-Hersteller]])</f>
        <v>P</v>
      </c>
      <c r="Q145" s="5" t="str">
        <f>LEFT(Tabelle14[[#This Row],[SW-Produkt]])</f>
        <v>P</v>
      </c>
    </row>
    <row r="146" spans="1:17" ht="14.45" customHeight="1" x14ac:dyDescent="0.25">
      <c r="A146" s="5">
        <v>1</v>
      </c>
      <c r="B146" s="5" t="s">
        <v>233</v>
      </c>
      <c r="C146" s="5" t="s">
        <v>234</v>
      </c>
      <c r="D146" s="5" t="str">
        <f>_xlfn.XLOOKUP(Tabelle14[[#This Row],[SW-Produkt]],[1]!Tabelle1[SW-Produkt],[1]!Tabelle1[Version],0,0,-1)</f>
        <v>akt winget 3.13</v>
      </c>
      <c r="E146" s="5"/>
      <c r="F146" s="5"/>
      <c r="G146" s="5" t="s">
        <v>32</v>
      </c>
      <c r="H146" s="5"/>
      <c r="I146" s="5" t="s">
        <v>32</v>
      </c>
      <c r="J146" s="5"/>
      <c r="K146" s="5"/>
      <c r="L146" s="5" t="s">
        <v>228</v>
      </c>
      <c r="M146" s="5" t="s">
        <v>94</v>
      </c>
      <c r="N146" s="5"/>
      <c r="O146" s="5"/>
      <c r="P146" s="5" t="str">
        <f>LEFT(Tabelle14[[#This Row],[SW-Hersteller]])</f>
        <v>P</v>
      </c>
      <c r="Q146" s="5" t="str">
        <f>LEFT(Tabelle14[[#This Row],[SW-Produkt]])</f>
        <v>P</v>
      </c>
    </row>
    <row r="147" spans="1:17" ht="14.65" customHeight="1" x14ac:dyDescent="0.25">
      <c r="A147" s="5">
        <v>1</v>
      </c>
      <c r="B147" s="5" t="s">
        <v>191</v>
      </c>
      <c r="C147" s="5" t="s">
        <v>192</v>
      </c>
      <c r="D147" s="5" t="str">
        <f>_xlfn.XLOOKUP(Tabelle14[[#This Row],[SW-Produkt]],[1]!Tabelle1[SW-Produkt],[1]!Tabelle1[Version],0,0,-1)</f>
        <v>akt pip</v>
      </c>
      <c r="E147" s="5"/>
      <c r="F147" s="5"/>
      <c r="G147" s="5"/>
      <c r="H147" s="5" t="s">
        <v>32</v>
      </c>
      <c r="I147" s="5"/>
      <c r="J147" s="5"/>
      <c r="K147" s="5"/>
      <c r="L147" s="5" t="s">
        <v>23</v>
      </c>
      <c r="M147" s="5" t="s">
        <v>24</v>
      </c>
      <c r="N147" s="5"/>
      <c r="O147" s="5"/>
      <c r="P147" s="5" t="str">
        <f>LEFT(Tabelle14[[#This Row],[SW-Hersteller]])</f>
        <v>P</v>
      </c>
      <c r="Q147" s="5" t="str">
        <f>LEFT(Tabelle14[[#This Row],[SW-Produkt]])</f>
        <v>N</v>
      </c>
    </row>
    <row r="148" spans="1:17" ht="14.45" customHeight="1" x14ac:dyDescent="0.25">
      <c r="A148" s="11" t="s">
        <v>381</v>
      </c>
      <c r="B148" s="11" t="s">
        <v>191</v>
      </c>
      <c r="C148" s="11" t="s">
        <v>233</v>
      </c>
      <c r="D148" s="5" t="str">
        <f>_xlfn.XLOOKUP(Tabelle14[[#This Row],[SW-Produkt]],[1]!Tabelle1[SW-Produkt],[1]!Tabelle1[Version],0,0,-1)</f>
        <v>akt winget 3.12 (07/24: 3.12.4)</v>
      </c>
      <c r="E148" s="11"/>
      <c r="F148" s="11"/>
      <c r="G148" s="11"/>
      <c r="H148" s="11"/>
      <c r="I148" s="11"/>
      <c r="J148" s="11"/>
      <c r="K148" s="11" t="s">
        <v>32</v>
      </c>
      <c r="L148" s="11" t="s">
        <v>311</v>
      </c>
      <c r="M148" s="11" t="s">
        <v>312</v>
      </c>
      <c r="N148" s="11"/>
      <c r="O148" s="11"/>
      <c r="P148" s="5" t="str">
        <f>LEFT(Tabelle14[[#This Row],[SW-Hersteller]])</f>
        <v>P</v>
      </c>
      <c r="Q148" s="5" t="str">
        <f>LEFT(Tabelle14[[#This Row],[SW-Produkt]])</f>
        <v>P</v>
      </c>
    </row>
    <row r="149" spans="1:17" ht="14.45" customHeight="1" x14ac:dyDescent="0.25">
      <c r="A149" s="5">
        <v>1</v>
      </c>
      <c r="B149" s="5" t="s">
        <v>191</v>
      </c>
      <c r="C149" s="5" t="s">
        <v>215</v>
      </c>
      <c r="D149" s="5" t="str">
        <f>_xlfn.XLOOKUP(Tabelle14[[#This Row],[SW-Produkt]],[1]!Tabelle1[SW-Produkt],[1]!Tabelle1[Version],0,0,-1)</f>
        <v>akt winget 3.12.7</v>
      </c>
      <c r="E149" s="5"/>
      <c r="F149" s="5"/>
      <c r="G149" s="5"/>
      <c r="H149" s="5" t="s">
        <v>32</v>
      </c>
      <c r="I149" s="5"/>
      <c r="J149" s="5"/>
      <c r="K149" s="5"/>
      <c r="L149" s="5" t="s">
        <v>23</v>
      </c>
      <c r="M149" s="5" t="s">
        <v>24</v>
      </c>
      <c r="N149" s="5"/>
      <c r="O149" s="5"/>
      <c r="P149" s="5" t="str">
        <f>LEFT(Tabelle14[[#This Row],[SW-Hersteller]])</f>
        <v>P</v>
      </c>
      <c r="Q149" s="5" t="str">
        <f>LEFT(Tabelle14[[#This Row],[SW-Produkt]])</f>
        <v>P</v>
      </c>
    </row>
    <row r="150" spans="1:17" ht="15" customHeight="1" x14ac:dyDescent="0.25">
      <c r="A150" s="5">
        <v>1</v>
      </c>
      <c r="B150" s="17" t="s">
        <v>191</v>
      </c>
      <c r="C150" s="5" t="s">
        <v>221</v>
      </c>
      <c r="D150" s="5" t="str">
        <f>_xlfn.XLOOKUP(Tabelle14[[#This Row],[SW-Produkt]],[1]!Tabelle1[SW-Produkt],[1]!Tabelle1[Version],0,0,-1)</f>
        <v>akt winget(07/24: 2024.06-01)</v>
      </c>
      <c r="E150" s="5"/>
      <c r="F150" s="5"/>
      <c r="G150" s="5"/>
      <c r="H150" s="5" t="s">
        <v>32</v>
      </c>
      <c r="I150" s="5"/>
      <c r="J150" s="5"/>
      <c r="K150" s="5"/>
      <c r="L150" s="5" t="s">
        <v>23</v>
      </c>
      <c r="M150" s="5" t="s">
        <v>24</v>
      </c>
      <c r="N150" s="5"/>
      <c r="O150" s="5"/>
      <c r="P150" s="5" t="str">
        <f>LEFT(Tabelle14[[#This Row],[SW-Hersteller]])</f>
        <v>P</v>
      </c>
      <c r="Q150" s="5" t="str">
        <f>LEFT(Tabelle14[[#This Row],[SW-Produkt]])</f>
        <v>P</v>
      </c>
    </row>
    <row r="151" spans="1:17" ht="15" customHeight="1" x14ac:dyDescent="0.25">
      <c r="A151" s="5">
        <v>1</v>
      </c>
      <c r="B151" s="5" t="s">
        <v>235</v>
      </c>
      <c r="C151" s="5" t="s">
        <v>236</v>
      </c>
      <c r="D151" s="5" t="str">
        <f>_xlfn.XLOOKUP(Tabelle14[[#This Row],[SW-Produkt]],[1]!Tabelle1[SW-Produkt],[1]!Tabelle1[Version],0,0,-1)</f>
        <v>akt winget 3.9 (07/24: 3.9.13)</v>
      </c>
      <c r="E151" s="5"/>
      <c r="F151" s="5"/>
      <c r="G151" s="5"/>
      <c r="H151" s="5"/>
      <c r="I151" s="5" t="s">
        <v>32</v>
      </c>
      <c r="J151" s="5"/>
      <c r="K151" s="5"/>
      <c r="L151" s="5" t="s">
        <v>100</v>
      </c>
      <c r="M151" s="5" t="s">
        <v>40</v>
      </c>
      <c r="N151" s="5"/>
      <c r="O151" s="5"/>
      <c r="P151" s="5" t="str">
        <f>LEFT(Tabelle14[[#This Row],[SW-Hersteller]])</f>
        <v>P</v>
      </c>
      <c r="Q151" s="5" t="str">
        <f>LEFT(Tabelle14[[#This Row],[SW-Produkt]])</f>
        <v>P</v>
      </c>
    </row>
    <row r="152" spans="1:17" ht="15" customHeight="1" x14ac:dyDescent="0.25">
      <c r="A152" s="5">
        <v>1</v>
      </c>
      <c r="B152" s="5" t="s">
        <v>237</v>
      </c>
      <c r="C152" s="5" t="s">
        <v>238</v>
      </c>
      <c r="D152" s="5" t="str">
        <f>_xlfn.XLOOKUP(Tabelle14[[#This Row],[SW-Produkt]],[1]!Tabelle1[SW-Produkt],[1]!Tabelle1[Version],0,0,-1)</f>
        <v>akt winget(07/24: 3.38.0)</v>
      </c>
      <c r="E152" s="5"/>
      <c r="F152" s="5"/>
      <c r="G152" s="5"/>
      <c r="H152" s="5"/>
      <c r="I152" s="5" t="s">
        <v>32</v>
      </c>
      <c r="J152" s="5" t="s">
        <v>32</v>
      </c>
      <c r="K152" s="5"/>
      <c r="L152" s="5" t="s">
        <v>115</v>
      </c>
      <c r="M152" s="5" t="s">
        <v>40</v>
      </c>
      <c r="N152" s="5"/>
      <c r="O152" s="5"/>
      <c r="P152" s="5" t="str">
        <f>LEFT(Tabelle14[[#This Row],[SW-Hersteller]])</f>
        <v>Q</v>
      </c>
      <c r="Q152" s="5" t="str">
        <f>LEFT(Tabelle14[[#This Row],[SW-Produkt]])</f>
        <v>Q</v>
      </c>
    </row>
    <row r="153" spans="1:17" ht="14.65" customHeight="1" x14ac:dyDescent="0.25">
      <c r="A153" s="11" t="s">
        <v>381</v>
      </c>
      <c r="B153" s="11" t="s">
        <v>360</v>
      </c>
      <c r="C153" s="11" t="s">
        <v>361</v>
      </c>
      <c r="D153" s="5" t="str">
        <f>_xlfn.XLOOKUP(Tabelle14[[#This Row],[SW-Produkt]],[1]!Tabelle1[SW-Produkt],[1]!Tabelle1[Version],0,0,-1)</f>
        <v>akt</v>
      </c>
      <c r="E153" s="11"/>
      <c r="F153" s="11"/>
      <c r="G153" s="11"/>
      <c r="H153" s="11"/>
      <c r="I153" s="11"/>
      <c r="J153" s="11"/>
      <c r="K153" s="11" t="s">
        <v>32</v>
      </c>
      <c r="L153" s="11" t="s">
        <v>311</v>
      </c>
      <c r="M153" s="11" t="s">
        <v>312</v>
      </c>
      <c r="N153" s="11"/>
      <c r="O153" s="11"/>
      <c r="P153" s="5" t="str">
        <f>LEFT(Tabelle14[[#This Row],[SW-Hersteller]])</f>
        <v>R</v>
      </c>
      <c r="Q153" s="5" t="str">
        <f>LEFT(Tabelle14[[#This Row],[SW-Produkt]])</f>
        <v>M</v>
      </c>
    </row>
    <row r="154" spans="1:17" ht="14.65" customHeight="1" x14ac:dyDescent="0.25">
      <c r="A154" s="5">
        <v>1</v>
      </c>
      <c r="B154" s="5" t="s">
        <v>50</v>
      </c>
      <c r="C154" s="5" t="s">
        <v>198</v>
      </c>
      <c r="D154" s="5" t="str">
        <f>_xlfn.XLOOKUP(Tabelle14[[#This Row],[SW-Produkt]],[1]!Tabelle1[SW-Produkt],[1]!Tabelle1[Version],0,0,-1)</f>
        <v>26.2 Build 4485</v>
      </c>
      <c r="E154" s="5"/>
      <c r="F154" s="5"/>
      <c r="G154" s="5"/>
      <c r="H154" s="5"/>
      <c r="I154" s="5" t="s">
        <v>32</v>
      </c>
      <c r="J154" s="5"/>
      <c r="K154" s="5"/>
      <c r="L154" s="5" t="s">
        <v>39</v>
      </c>
      <c r="M154" s="5" t="s">
        <v>40</v>
      </c>
      <c r="N154" s="5"/>
      <c r="O154" s="5"/>
      <c r="P154" s="5" t="str">
        <f>LEFT(Tabelle14[[#This Row],[SW-Hersteller]])</f>
        <v>R</v>
      </c>
      <c r="Q154" s="5" t="str">
        <f>LEFT(Tabelle14[[#This Row],[SW-Produkt]])</f>
        <v>i</v>
      </c>
    </row>
    <row r="155" spans="1:17" x14ac:dyDescent="0.25">
      <c r="A155" s="5">
        <v>1</v>
      </c>
      <c r="B155" s="5" t="s">
        <v>50</v>
      </c>
      <c r="C155" s="5" t="s">
        <v>199</v>
      </c>
      <c r="D155" s="5" t="str">
        <f>_xlfn.XLOOKUP(Tabelle14[[#This Row],[SW-Produkt]],[1]!Tabelle1[SW-Produkt],[1]!Tabelle1[Version],0,0,-1)</f>
        <v>2022 26.2 Build 4485</v>
      </c>
      <c r="E155" s="5"/>
      <c r="F155" s="5"/>
      <c r="G155" s="5"/>
      <c r="H155" s="5"/>
      <c r="I155" s="5" t="s">
        <v>32</v>
      </c>
      <c r="J155" s="5" t="s">
        <v>32</v>
      </c>
      <c r="K155" s="5"/>
      <c r="L155" s="5" t="s">
        <v>200</v>
      </c>
      <c r="M155" s="5" t="s">
        <v>40</v>
      </c>
      <c r="N155" s="5"/>
      <c r="O155" s="5"/>
      <c r="P155" s="5" t="str">
        <f>LEFT(Tabelle14[[#This Row],[SW-Hersteller]])</f>
        <v>R</v>
      </c>
      <c r="Q155" s="5" t="str">
        <f>LEFT(Tabelle14[[#This Row],[SW-Produkt]])</f>
        <v>i</v>
      </c>
    </row>
    <row r="156" spans="1:17" x14ac:dyDescent="0.25">
      <c r="A156" s="5">
        <v>1</v>
      </c>
      <c r="B156" s="5" t="s">
        <v>50</v>
      </c>
      <c r="C156" s="5" t="s">
        <v>51</v>
      </c>
      <c r="D156" s="5" t="str">
        <f>_xlfn.XLOOKUP(Tabelle14[[#This Row],[SW-Produkt]],[1]!Tabelle1[SW-Produkt],[1]!Tabelle1[Version],0,0,-1)</f>
        <v>26.2 Build 4485</v>
      </c>
      <c r="E156" s="5"/>
      <c r="F156" s="5"/>
      <c r="G156" s="5"/>
      <c r="H156" s="5"/>
      <c r="I156" s="5" t="s">
        <v>32</v>
      </c>
      <c r="J156" s="5"/>
      <c r="K156" s="5" t="s">
        <v>32</v>
      </c>
      <c r="L156" s="5" t="s">
        <v>52</v>
      </c>
      <c r="M156" s="5" t="s">
        <v>40</v>
      </c>
      <c r="N156" s="5"/>
      <c r="O156" s="5"/>
      <c r="P156" s="5" t="str">
        <f>LEFT(Tabelle14[[#This Row],[SW-Hersteller]])</f>
        <v>R</v>
      </c>
      <c r="Q156" s="5" t="str">
        <f>LEFT(Tabelle14[[#This Row],[SW-Produkt]])</f>
        <v>R</v>
      </c>
    </row>
    <row r="157" spans="1:17" x14ac:dyDescent="0.25">
      <c r="A157" s="11" t="s">
        <v>381</v>
      </c>
      <c r="B157" s="11" t="s">
        <v>362</v>
      </c>
      <c r="C157" s="11" t="s">
        <v>363</v>
      </c>
      <c r="D157" s="5" t="str">
        <f>_xlfn.XLOOKUP(Tabelle14[[#This Row],[SW-Produkt]],[1]!Tabelle1[SW-Produkt],[1]!Tabelle1[Version],0,0,-1)</f>
        <v>8.2.23346.13001</v>
      </c>
      <c r="E157" s="11"/>
      <c r="F157" s="11"/>
      <c r="G157" s="11"/>
      <c r="H157" s="11"/>
      <c r="I157" s="11"/>
      <c r="J157" s="11"/>
      <c r="K157" s="11" t="s">
        <v>32</v>
      </c>
      <c r="L157" s="11" t="s">
        <v>311</v>
      </c>
      <c r="M157" s="11" t="s">
        <v>312</v>
      </c>
      <c r="N157" s="11"/>
      <c r="O157" s="11"/>
      <c r="P157" s="5" t="str">
        <f>LEFT(Tabelle14[[#This Row],[SW-Hersteller]])</f>
        <v>R</v>
      </c>
      <c r="Q157" s="5" t="str">
        <f>LEFT(Tabelle14[[#This Row],[SW-Produkt]])</f>
        <v>R</v>
      </c>
    </row>
    <row r="158" spans="1:17" x14ac:dyDescent="0.25">
      <c r="A158" s="12" t="s">
        <v>381</v>
      </c>
      <c r="B158" s="16" t="s">
        <v>251</v>
      </c>
      <c r="C158" s="12" t="s">
        <v>252</v>
      </c>
      <c r="D158" s="5"/>
      <c r="E158" s="12"/>
      <c r="F158" s="12"/>
      <c r="G158" s="12" t="s">
        <v>32</v>
      </c>
      <c r="H158" s="15" t="s">
        <v>32</v>
      </c>
      <c r="I158" s="12" t="s">
        <v>32</v>
      </c>
      <c r="J158" s="12"/>
      <c r="K158" s="12"/>
      <c r="L158" s="12" t="s">
        <v>253</v>
      </c>
      <c r="M158" s="12" t="s">
        <v>94</v>
      </c>
      <c r="N158" s="12"/>
      <c r="O158" s="12"/>
      <c r="P158" s="5" t="str">
        <f>LEFT(Tabelle14[[#This Row],[SW-Hersteller]])</f>
        <v>S</v>
      </c>
      <c r="Q158" s="5" t="str">
        <f>LEFT(Tabelle14[[#This Row],[SW-Produkt]])</f>
        <v>S</v>
      </c>
    </row>
    <row r="159" spans="1:17" x14ac:dyDescent="0.25">
      <c r="A159" s="5">
        <v>1</v>
      </c>
      <c r="B159" s="5" t="s">
        <v>78</v>
      </c>
      <c r="C159" s="5" t="s">
        <v>79</v>
      </c>
      <c r="D159" s="5" t="str">
        <f>_xlfn.XLOOKUP(Tabelle14[[#This Row],[SW-Produkt]],[1]!Tabelle1[SW-Produkt],[1]!Tabelle1[Version],0,0,-1)</f>
        <v>akt winget (07/24: 4.47.28397)</v>
      </c>
      <c r="E159" s="5"/>
      <c r="F159" s="5" t="s">
        <v>32</v>
      </c>
      <c r="G159" s="5"/>
      <c r="H159" s="5" t="s">
        <v>32</v>
      </c>
      <c r="I159" s="5"/>
      <c r="J159" s="5"/>
      <c r="K159" s="5"/>
      <c r="L159" s="5" t="s">
        <v>80</v>
      </c>
      <c r="M159" s="5" t="s">
        <v>24</v>
      </c>
      <c r="N159" s="5"/>
      <c r="O159" s="5"/>
      <c r="P159" s="5" t="str">
        <f>LEFT(Tabelle14[[#This Row],[SW-Hersteller]])</f>
        <v>S</v>
      </c>
      <c r="Q159" s="5" t="str">
        <f>LEFT(Tabelle14[[#This Row],[SW-Produkt]])</f>
        <v>B</v>
      </c>
    </row>
    <row r="160" spans="1:17" x14ac:dyDescent="0.25">
      <c r="A160" s="5">
        <v>1</v>
      </c>
      <c r="B160" s="5" t="s">
        <v>207</v>
      </c>
      <c r="C160" s="5" t="s">
        <v>208</v>
      </c>
      <c r="D160" s="5" t="str">
        <f>_xlfn.XLOOKUP(Tabelle14[[#This Row],[SW-Produkt]],[1]!Tabelle1[SW-Produkt],[1]!Tabelle1[Version],0,0,-1)</f>
        <v>2022.1.1</v>
      </c>
      <c r="E160" s="5"/>
      <c r="F160" s="5"/>
      <c r="G160" s="5"/>
      <c r="H160" s="5"/>
      <c r="I160" s="5" t="s">
        <v>32</v>
      </c>
      <c r="J160" s="5"/>
      <c r="K160" s="5"/>
      <c r="L160" s="5" t="s">
        <v>39</v>
      </c>
      <c r="M160" s="5" t="s">
        <v>40</v>
      </c>
      <c r="N160" s="5"/>
      <c r="O160" s="5"/>
      <c r="P160" s="5" t="str">
        <f>LEFT(Tabelle14[[#This Row],[SW-Hersteller]])</f>
        <v>S</v>
      </c>
      <c r="Q160" s="5" t="str">
        <f>LEFT(Tabelle14[[#This Row],[SW-Produkt]])</f>
        <v>L</v>
      </c>
    </row>
    <row r="161" spans="1:17" x14ac:dyDescent="0.25">
      <c r="A161" s="12" t="s">
        <v>381</v>
      </c>
      <c r="B161" s="12" t="s">
        <v>240</v>
      </c>
      <c r="C161" s="12" t="s">
        <v>241</v>
      </c>
      <c r="D161" s="5"/>
      <c r="E161" s="12"/>
      <c r="F161" s="12"/>
      <c r="G161" s="12" t="s">
        <v>32</v>
      </c>
      <c r="H161" s="12"/>
      <c r="I161" s="12"/>
      <c r="J161" s="12"/>
      <c r="K161" s="12"/>
      <c r="L161" s="12" t="s">
        <v>67</v>
      </c>
      <c r="M161" s="12" t="s">
        <v>65</v>
      </c>
      <c r="N161" s="12"/>
      <c r="O161" s="12"/>
      <c r="P161" s="5" t="str">
        <f>LEFT(Tabelle14[[#This Row],[SW-Hersteller]])</f>
        <v>S</v>
      </c>
      <c r="Q161" s="5" t="str">
        <f>LEFT(Tabelle14[[#This Row],[SW-Produkt]])</f>
        <v>S</v>
      </c>
    </row>
    <row r="162" spans="1:17" x14ac:dyDescent="0.25">
      <c r="A162" s="12" t="s">
        <v>381</v>
      </c>
      <c r="B162" s="12" t="s">
        <v>304</v>
      </c>
      <c r="C162" s="12" t="s">
        <v>305</v>
      </c>
      <c r="D162" s="5"/>
      <c r="E162" s="12"/>
      <c r="F162" s="12"/>
      <c r="G162" s="12" t="s">
        <v>32</v>
      </c>
      <c r="H162" s="12"/>
      <c r="I162" s="12"/>
      <c r="J162" s="12"/>
      <c r="K162" s="12"/>
      <c r="L162" s="12" t="s">
        <v>67</v>
      </c>
      <c r="M162" s="12" t="s">
        <v>65</v>
      </c>
      <c r="N162" s="12"/>
      <c r="O162" s="12"/>
      <c r="P162" s="5" t="str">
        <f>LEFT(Tabelle14[[#This Row],[SW-Hersteller]])</f>
        <v>S</v>
      </c>
      <c r="Q162" s="5" t="str">
        <f>LEFT(Tabelle14[[#This Row],[SW-Produkt]])</f>
        <v>S</v>
      </c>
    </row>
    <row r="163" spans="1:17" x14ac:dyDescent="0.25">
      <c r="A163" s="5">
        <v>1</v>
      </c>
      <c r="B163" s="5" t="s">
        <v>212</v>
      </c>
      <c r="C163" s="5" t="s">
        <v>214</v>
      </c>
      <c r="D163" s="5" t="str">
        <f>_xlfn.XLOOKUP(Tabelle14[[#This Row],[SW-Produkt]],[1]!Tabelle1[SW-Produkt],[1]!Tabelle1[Version],0,0,-1)</f>
        <v>2024-1-0702</v>
      </c>
      <c r="E163" s="5"/>
      <c r="F163" s="5"/>
      <c r="G163" s="5"/>
      <c r="H163" s="5"/>
      <c r="I163" s="5" t="s">
        <v>32</v>
      </c>
      <c r="J163" s="5" t="s">
        <v>32</v>
      </c>
      <c r="K163" s="5"/>
      <c r="L163" s="5" t="s">
        <v>115</v>
      </c>
      <c r="M163" s="5" t="s">
        <v>40</v>
      </c>
      <c r="N163" s="5"/>
      <c r="O163" s="5"/>
      <c r="P163" s="5" t="str">
        <f>LEFT(Tabelle14[[#This Row],[SW-Hersteller]])</f>
        <v>S</v>
      </c>
      <c r="Q163" s="5" t="str">
        <f>LEFT(Tabelle14[[#This Row],[SW-Produkt]])</f>
        <v>P</v>
      </c>
    </row>
    <row r="164" spans="1:17" x14ac:dyDescent="0.25">
      <c r="A164" s="5">
        <v>1</v>
      </c>
      <c r="B164" s="5" t="s">
        <v>229</v>
      </c>
      <c r="C164" s="5" t="s">
        <v>213</v>
      </c>
      <c r="D164" s="5" t="str">
        <f>_xlfn.XLOOKUP(Tabelle14[[#This Row],[SW-Produkt]],[1]!Tabelle1[SW-Produkt],[1]!Tabelle1[Version],0,0,-1)</f>
        <v>2024.1.0702</v>
      </c>
      <c r="E164" s="5"/>
      <c r="F164" s="5"/>
      <c r="G164" s="5"/>
      <c r="H164" s="5"/>
      <c r="I164" s="5" t="s">
        <v>32</v>
      </c>
      <c r="J164" s="5" t="s">
        <v>32</v>
      </c>
      <c r="K164" s="5"/>
      <c r="L164" s="5" t="s">
        <v>115</v>
      </c>
      <c r="M164" s="5" t="s">
        <v>40</v>
      </c>
      <c r="N164" s="5"/>
      <c r="O164" s="5"/>
      <c r="P164" s="5" t="str">
        <f>LEFT(Tabelle14[[#This Row],[SW-Hersteller]])</f>
        <v>S</v>
      </c>
      <c r="Q164" s="5" t="str">
        <f>LEFT(Tabelle14[[#This Row],[SW-Produkt]])</f>
        <v>P</v>
      </c>
    </row>
    <row r="165" spans="1:17" x14ac:dyDescent="0.25">
      <c r="A165" s="11" t="s">
        <v>381</v>
      </c>
      <c r="B165" s="11" t="s">
        <v>266</v>
      </c>
      <c r="C165" s="11" t="s">
        <v>267</v>
      </c>
      <c r="D165" s="5" t="str">
        <f>_xlfn.XLOOKUP(Tabelle14[[#This Row],[SW-Produkt]],[1]!Tabelle1[SW-Produkt],[1]!Tabelle1[Version],0,0,-1)</f>
        <v>akt (installer)</v>
      </c>
      <c r="E165" s="11"/>
      <c r="F165" s="11"/>
      <c r="G165" s="11"/>
      <c r="H165" s="11"/>
      <c r="I165" s="11" t="s">
        <v>32</v>
      </c>
      <c r="J165" s="11" t="s">
        <v>32</v>
      </c>
      <c r="K165" s="11" t="s">
        <v>32</v>
      </c>
      <c r="L165" s="11" t="s">
        <v>364</v>
      </c>
      <c r="M165" s="11" t="s">
        <v>40</v>
      </c>
      <c r="N165" s="11"/>
      <c r="O165" s="11"/>
      <c r="P165" s="5" t="str">
        <f>LEFT(Tabelle14[[#This Row],[SW-Hersteller]])</f>
        <v>S</v>
      </c>
      <c r="Q165" s="5" t="str">
        <f>LEFT(Tabelle14[[#This Row],[SW-Produkt]])</f>
        <v>S</v>
      </c>
    </row>
    <row r="166" spans="1:17" x14ac:dyDescent="0.25">
      <c r="A166" s="11" t="s">
        <v>381</v>
      </c>
      <c r="B166" s="11" t="s">
        <v>266</v>
      </c>
      <c r="C166" s="11" t="s">
        <v>365</v>
      </c>
      <c r="D166" s="5" t="str">
        <f>_xlfn.XLOOKUP(Tabelle14[[#This Row],[SW-Produkt]],[1]!Tabelle1[SW-Produkt],[1]!Tabelle1[Version],0,0,-1)</f>
        <v>akt (installer)</v>
      </c>
      <c r="E166" s="11"/>
      <c r="F166" s="11"/>
      <c r="G166" s="11"/>
      <c r="H166" s="11"/>
      <c r="I166" s="11" t="s">
        <v>32</v>
      </c>
      <c r="J166" s="11" t="s">
        <v>32</v>
      </c>
      <c r="K166" s="11" t="s">
        <v>32</v>
      </c>
      <c r="L166" s="11" t="s">
        <v>269</v>
      </c>
      <c r="M166" s="11" t="s">
        <v>40</v>
      </c>
      <c r="N166" s="11"/>
      <c r="O166" s="11"/>
      <c r="P166" s="5" t="str">
        <f>LEFT(Tabelle14[[#This Row],[SW-Hersteller]])</f>
        <v>S</v>
      </c>
      <c r="Q166" s="5" t="str">
        <f>LEFT(Tabelle14[[#This Row],[SW-Produkt]])</f>
        <v>S</v>
      </c>
    </row>
    <row r="167" spans="1:17" x14ac:dyDescent="0.25">
      <c r="A167" s="5">
        <v>1</v>
      </c>
      <c r="B167" s="5" t="s">
        <v>266</v>
      </c>
      <c r="C167" s="5" t="s">
        <v>268</v>
      </c>
      <c r="D167" s="5" t="str">
        <f>_xlfn.XLOOKUP(Tabelle14[[#This Row],[SW-Produkt]],[1]!Tabelle1[SW-Produkt],[1]!Tabelle1[Version],0,0,-1)</f>
        <v>akt (installer)</v>
      </c>
      <c r="E167" s="5"/>
      <c r="F167" s="5"/>
      <c r="G167" s="5"/>
      <c r="H167" s="5"/>
      <c r="I167" s="5" t="s">
        <v>32</v>
      </c>
      <c r="J167" s="5" t="s">
        <v>32</v>
      </c>
      <c r="K167" s="5" t="s">
        <v>32</v>
      </c>
      <c r="L167" s="5" t="s">
        <v>269</v>
      </c>
      <c r="M167" s="5" t="s">
        <v>40</v>
      </c>
      <c r="N167" s="5"/>
      <c r="O167" s="5"/>
      <c r="P167" s="5" t="str">
        <f>LEFT(Tabelle14[[#This Row],[SW-Hersteller]])</f>
        <v>S</v>
      </c>
      <c r="Q167" s="5" t="str">
        <f>LEFT(Tabelle14[[#This Row],[SW-Produkt]])</f>
        <v>S</v>
      </c>
    </row>
    <row r="168" spans="1:17" x14ac:dyDescent="0.25">
      <c r="A168" s="5">
        <v>1</v>
      </c>
      <c r="B168" s="5" t="s">
        <v>266</v>
      </c>
      <c r="C168" s="5" t="s">
        <v>270</v>
      </c>
      <c r="D168" s="5" t="str">
        <f>_xlfn.XLOOKUP(Tabelle14[[#This Row],[SW-Produkt]],[1]!Tabelle1[SW-Produkt],[1]!Tabelle1[Version],0,0,-1)</f>
        <v>akt (installer)</v>
      </c>
      <c r="E168" s="5"/>
      <c r="F168" s="5"/>
      <c r="G168" s="5"/>
      <c r="H168" s="5"/>
      <c r="I168" s="5" t="s">
        <v>32</v>
      </c>
      <c r="J168" s="5"/>
      <c r="K168" s="5"/>
      <c r="L168" s="5" t="s">
        <v>100</v>
      </c>
      <c r="M168" s="5" t="s">
        <v>40</v>
      </c>
      <c r="N168" s="5"/>
      <c r="O168" s="5"/>
      <c r="P168" s="5" t="str">
        <f>LEFT(Tabelle14[[#This Row],[SW-Hersteller]])</f>
        <v>S</v>
      </c>
      <c r="Q168" s="5" t="str">
        <f>LEFT(Tabelle14[[#This Row],[SW-Produkt]])</f>
        <v>S</v>
      </c>
    </row>
    <row r="169" spans="1:17" x14ac:dyDescent="0.25">
      <c r="A169" s="11" t="s">
        <v>381</v>
      </c>
      <c r="B169" s="11" t="s">
        <v>366</v>
      </c>
      <c r="C169" s="11" t="s">
        <v>367</v>
      </c>
      <c r="D169" s="5" t="str">
        <f>_xlfn.XLOOKUP(Tabelle14[[#This Row],[SW-Produkt]],[1]!Tabelle1[SW-Produkt],[1]!Tabelle1[Version],0,0,-1)</f>
        <v>9.13</v>
      </c>
      <c r="E169" s="11"/>
      <c r="F169" s="11"/>
      <c r="G169" s="11"/>
      <c r="H169" s="11"/>
      <c r="I169" s="11"/>
      <c r="J169" s="11"/>
      <c r="K169" s="11" t="s">
        <v>32</v>
      </c>
      <c r="L169" s="11" t="s">
        <v>311</v>
      </c>
      <c r="M169" s="11" t="s">
        <v>312</v>
      </c>
      <c r="N169" s="11"/>
      <c r="O169" s="11"/>
      <c r="P169" s="5" t="str">
        <f>LEFT(Tabelle14[[#This Row],[SW-Hersteller]])</f>
        <v>S</v>
      </c>
      <c r="Q169" s="5" t="str">
        <f>LEFT(Tabelle14[[#This Row],[SW-Produkt]])</f>
        <v>S</v>
      </c>
    </row>
    <row r="170" spans="1:17" x14ac:dyDescent="0.25">
      <c r="A170" s="11" t="s">
        <v>381</v>
      </c>
      <c r="B170" s="11" t="s">
        <v>368</v>
      </c>
      <c r="C170" s="11" t="s">
        <v>369</v>
      </c>
      <c r="D170" s="5" t="str">
        <f>_xlfn.XLOOKUP(Tabelle14[[#This Row],[SW-Produkt]],[1]!Tabelle1[SW-Produkt],[1]!Tabelle1[Version],0,0,-1)</f>
        <v>2023</v>
      </c>
      <c r="E170" s="11"/>
      <c r="F170" s="11"/>
      <c r="G170" s="11"/>
      <c r="H170" s="11"/>
      <c r="I170" s="11"/>
      <c r="J170" s="11"/>
      <c r="K170" s="11" t="s">
        <v>32</v>
      </c>
      <c r="L170" s="11" t="s">
        <v>311</v>
      </c>
      <c r="M170" s="11" t="s">
        <v>312</v>
      </c>
      <c r="N170" s="11"/>
      <c r="O170" s="11"/>
      <c r="P170" s="5" t="str">
        <f>LEFT(Tabelle14[[#This Row],[SW-Hersteller]])</f>
        <v>S</v>
      </c>
      <c r="Q170" s="5" t="str">
        <f>LEFT(Tabelle14[[#This Row],[SW-Produkt]])</f>
        <v>S</v>
      </c>
    </row>
    <row r="171" spans="1:17" x14ac:dyDescent="0.25">
      <c r="A171" s="5">
        <v>1</v>
      </c>
      <c r="B171" s="5" t="s">
        <v>147</v>
      </c>
      <c r="C171" s="5" t="s">
        <v>148</v>
      </c>
      <c r="D171" s="5" t="str">
        <f>_xlfn.XLOOKUP(Tabelle14[[#This Row],[SW-Produkt]],[1]!Tabelle1[SW-Produkt],[1]!Tabelle1[Version],0,0,-1)</f>
        <v>27.0.0</v>
      </c>
      <c r="E171" s="5"/>
      <c r="F171" s="5"/>
      <c r="G171" s="5"/>
      <c r="H171" s="5"/>
      <c r="I171" s="5"/>
      <c r="J171" s="5"/>
      <c r="K171" s="5"/>
      <c r="L171" s="5" t="s">
        <v>149</v>
      </c>
      <c r="M171" s="5" t="s">
        <v>49</v>
      </c>
      <c r="N171" s="5"/>
      <c r="O171" s="5"/>
      <c r="P171" s="5" t="str">
        <f>LEFT(Tabelle14[[#This Row],[SW-Hersteller]])</f>
        <v>S</v>
      </c>
      <c r="Q171" s="5" t="str">
        <f>LEFT(Tabelle14[[#This Row],[SW-Produkt]])</f>
        <v>I</v>
      </c>
    </row>
    <row r="172" spans="1:17" x14ac:dyDescent="0.25">
      <c r="A172" s="12" t="s">
        <v>381</v>
      </c>
      <c r="B172" s="12" t="s">
        <v>293</v>
      </c>
      <c r="C172" s="12" t="s">
        <v>294</v>
      </c>
      <c r="D172" s="5"/>
      <c r="E172" s="12"/>
      <c r="F172" s="12" t="s">
        <v>32</v>
      </c>
      <c r="G172" s="14"/>
      <c r="H172" s="12"/>
      <c r="I172" s="13"/>
      <c r="J172" s="13"/>
      <c r="K172" s="13"/>
      <c r="L172" s="13" t="s">
        <v>295</v>
      </c>
      <c r="M172" s="13"/>
      <c r="N172" s="13"/>
      <c r="O172" s="13"/>
      <c r="P172" s="5" t="str">
        <f>LEFT(Tabelle14[[#This Row],[SW-Hersteller]])</f>
        <v>S</v>
      </c>
      <c r="Q172" s="5" t="str">
        <f>LEFT(Tabelle14[[#This Row],[SW-Produkt]])</f>
        <v>C</v>
      </c>
    </row>
    <row r="173" spans="1:17" x14ac:dyDescent="0.25">
      <c r="A173" s="5">
        <v>1</v>
      </c>
      <c r="B173" s="5" t="s">
        <v>246</v>
      </c>
      <c r="C173" s="5" t="s">
        <v>247</v>
      </c>
      <c r="D173" s="5" t="str">
        <f>_xlfn.XLOOKUP(Tabelle14[[#This Row],[SW-Produkt]],[1]!Tabelle1[SW-Produkt],[1]!Tabelle1[Version],0,0,-1)</f>
        <v>2024</v>
      </c>
      <c r="E173" s="5"/>
      <c r="F173" s="5"/>
      <c r="G173" s="5"/>
      <c r="H173" s="5" t="s">
        <v>32</v>
      </c>
      <c r="I173" s="5"/>
      <c r="J173" s="5"/>
      <c r="K173" s="5"/>
      <c r="L173" s="5" t="s">
        <v>27</v>
      </c>
      <c r="M173" s="5" t="s">
        <v>94</v>
      </c>
      <c r="N173" s="5"/>
      <c r="O173" s="5"/>
      <c r="P173" s="5" t="str">
        <f>LEFT(Tabelle14[[#This Row],[SW-Hersteller]])</f>
        <v>T</v>
      </c>
      <c r="Q173" s="5" t="str">
        <f>LEFT(Tabelle14[[#This Row],[SW-Produkt]])</f>
        <v>T</v>
      </c>
    </row>
    <row r="174" spans="1:17" x14ac:dyDescent="0.25">
      <c r="A174" s="5">
        <v>1</v>
      </c>
      <c r="B174" s="5" t="s">
        <v>246</v>
      </c>
      <c r="C174" s="5" t="s">
        <v>248</v>
      </c>
      <c r="D174" s="5" t="str">
        <f>_xlfn.XLOOKUP(Tabelle14[[#This Row],[SW-Produkt]],[1]!Tabelle1[SW-Produkt],[1]!Tabelle1[Version],0,0,-1)</f>
        <v>2024</v>
      </c>
      <c r="E174" s="5"/>
      <c r="F174" s="5"/>
      <c r="G174" s="5"/>
      <c r="H174" s="5" t="s">
        <v>32</v>
      </c>
      <c r="I174" s="5"/>
      <c r="J174" s="5"/>
      <c r="K174" s="5"/>
      <c r="L174" s="5" t="s">
        <v>27</v>
      </c>
      <c r="M174" s="5" t="s">
        <v>94</v>
      </c>
      <c r="N174" s="5"/>
      <c r="O174" s="5"/>
      <c r="P174" s="5" t="str">
        <f>LEFT(Tabelle14[[#This Row],[SW-Hersteller]])</f>
        <v>T</v>
      </c>
      <c r="Q174" s="5" t="str">
        <f>LEFT(Tabelle14[[#This Row],[SW-Produkt]])</f>
        <v>T</v>
      </c>
    </row>
    <row r="175" spans="1:17" x14ac:dyDescent="0.25">
      <c r="A175" s="5" t="s">
        <v>201</v>
      </c>
      <c r="B175" s="5" t="s">
        <v>202</v>
      </c>
      <c r="C175" s="5" t="s">
        <v>203</v>
      </c>
      <c r="D175" s="5" t="str">
        <f>_xlfn.XLOOKUP(Tabelle14[[#This Row],[SW-Produkt]],[1]!Tabelle1[SW-Produkt],[1]!Tabelle1[Version],0,0,-1)</f>
        <v>16</v>
      </c>
      <c r="E175" s="5"/>
      <c r="F175" s="5"/>
      <c r="G175" s="5"/>
      <c r="H175" s="5"/>
      <c r="I175" s="5" t="s">
        <v>32</v>
      </c>
      <c r="J175" s="5" t="s">
        <v>32</v>
      </c>
      <c r="K175" s="5"/>
      <c r="L175" s="5" t="s">
        <v>115</v>
      </c>
      <c r="M175" s="5" t="s">
        <v>40</v>
      </c>
      <c r="N175" s="5"/>
      <c r="O175" s="5"/>
      <c r="P175" s="5" t="str">
        <f>LEFT(Tabelle14[[#This Row],[SW-Hersteller]])</f>
        <v>t</v>
      </c>
      <c r="Q175" s="5" t="str">
        <f>LEFT(Tabelle14[[#This Row],[SW-Produkt]])</f>
        <v>K</v>
      </c>
    </row>
    <row r="176" spans="1:17" x14ac:dyDescent="0.25">
      <c r="A176" s="12" t="s">
        <v>381</v>
      </c>
      <c r="B176" s="12" t="s">
        <v>306</v>
      </c>
      <c r="C176" s="12" t="s">
        <v>307</v>
      </c>
      <c r="D176" s="5"/>
      <c r="E176" s="12"/>
      <c r="F176" s="12"/>
      <c r="G176" s="12" t="s">
        <v>32</v>
      </c>
      <c r="H176" s="12"/>
      <c r="I176" s="12"/>
      <c r="J176" s="12"/>
      <c r="K176" s="12"/>
      <c r="L176" s="12" t="s">
        <v>67</v>
      </c>
      <c r="M176" s="12" t="s">
        <v>65</v>
      </c>
      <c r="N176" s="12"/>
      <c r="O176" s="12"/>
      <c r="P176" s="5" t="str">
        <f>LEFT(Tabelle14[[#This Row],[SW-Hersteller]])</f>
        <v>T</v>
      </c>
      <c r="Q176" s="5" t="str">
        <f>LEFT(Tabelle14[[#This Row],[SW-Produkt]])</f>
        <v>F</v>
      </c>
    </row>
    <row r="177" spans="1:17" x14ac:dyDescent="0.25">
      <c r="A177" s="12" t="s">
        <v>381</v>
      </c>
      <c r="B177" s="16" t="s">
        <v>306</v>
      </c>
      <c r="C177" s="12" t="s">
        <v>308</v>
      </c>
      <c r="D177" s="5"/>
      <c r="E177" s="12"/>
      <c r="F177" s="12"/>
      <c r="G177" s="12" t="s">
        <v>32</v>
      </c>
      <c r="H177" s="12"/>
      <c r="I177" s="12"/>
      <c r="J177" s="12"/>
      <c r="K177" s="12"/>
      <c r="L177" s="12" t="s">
        <v>67</v>
      </c>
      <c r="M177" s="12" t="s">
        <v>65</v>
      </c>
      <c r="N177" s="12"/>
      <c r="O177" s="12"/>
      <c r="P177" s="5" t="str">
        <f>LEFT(Tabelle14[[#This Row],[SW-Hersteller]])</f>
        <v>T</v>
      </c>
      <c r="Q177" s="5" t="str">
        <f>LEFT(Tabelle14[[#This Row],[SW-Produkt]])</f>
        <v>J</v>
      </c>
    </row>
    <row r="178" spans="1:17" x14ac:dyDescent="0.25">
      <c r="A178" s="11" t="s">
        <v>381</v>
      </c>
      <c r="B178" s="11" t="s">
        <v>370</v>
      </c>
      <c r="C178" s="11" t="s">
        <v>371</v>
      </c>
      <c r="D178" s="5" t="str">
        <f>_xlfn.XLOOKUP(Tabelle14[[#This Row],[SW-Produkt]],[1]!Tabelle1[SW-Produkt],[1]!Tabelle1[Version],0,0,-1)</f>
        <v>23.4.8.53233</v>
      </c>
      <c r="E178" s="11"/>
      <c r="F178" s="11"/>
      <c r="G178" s="11"/>
      <c r="H178" s="11"/>
      <c r="I178" s="11"/>
      <c r="J178" s="11"/>
      <c r="K178" s="11" t="s">
        <v>32</v>
      </c>
      <c r="L178" s="11" t="s">
        <v>311</v>
      </c>
      <c r="M178" s="11" t="s">
        <v>312</v>
      </c>
      <c r="N178" s="11"/>
      <c r="O178" s="11"/>
      <c r="P178" s="5" t="str">
        <f>LEFT(Tabelle14[[#This Row],[SW-Hersteller]])</f>
        <v>T</v>
      </c>
      <c r="Q178" s="5" t="str">
        <f>LEFT(Tabelle14[[#This Row],[SW-Produkt]])</f>
        <v>C</v>
      </c>
    </row>
    <row r="179" spans="1:17" x14ac:dyDescent="0.25">
      <c r="A179" s="12" t="s">
        <v>381</v>
      </c>
      <c r="B179" s="12" t="s">
        <v>309</v>
      </c>
      <c r="C179" s="12" t="s">
        <v>310</v>
      </c>
      <c r="D179" s="5"/>
      <c r="E179" s="12"/>
      <c r="F179" s="12"/>
      <c r="G179" s="12" t="s">
        <v>32</v>
      </c>
      <c r="H179" s="12"/>
      <c r="I179" s="12"/>
      <c r="J179" s="12"/>
      <c r="K179" s="12"/>
      <c r="L179" s="12" t="s">
        <v>67</v>
      </c>
      <c r="M179" s="12" t="s">
        <v>65</v>
      </c>
      <c r="N179" s="12"/>
      <c r="O179" s="12"/>
      <c r="P179" s="5" t="str">
        <f>LEFT(Tabelle14[[#This Row],[SW-Hersteller]])</f>
        <v>T</v>
      </c>
      <c r="Q179" s="5" t="str">
        <f>LEFT(Tabelle14[[#This Row],[SW-Produkt]])</f>
        <v>P</v>
      </c>
    </row>
    <row r="180" spans="1:17" x14ac:dyDescent="0.25">
      <c r="A180" s="5">
        <v>1</v>
      </c>
      <c r="B180" s="5" t="s">
        <v>223</v>
      </c>
      <c r="C180" s="5" t="s">
        <v>224</v>
      </c>
      <c r="D180" s="5" t="str">
        <f>_xlfn.XLOOKUP(Tabelle14[[#This Row],[SW-Produkt]],[1]!Tabelle1[SW-Produkt],[1]!Tabelle1[Version],0,0,-1)</f>
        <v>---</v>
      </c>
      <c r="E180" s="5"/>
      <c r="F180" s="5"/>
      <c r="G180" s="5"/>
      <c r="H180" s="5" t="s">
        <v>32</v>
      </c>
      <c r="I180" s="5"/>
      <c r="J180" s="5"/>
      <c r="K180" s="5"/>
      <c r="L180" s="5" t="s">
        <v>27</v>
      </c>
      <c r="M180" s="5" t="s">
        <v>24</v>
      </c>
      <c r="N180" s="5"/>
      <c r="O180" s="5"/>
      <c r="P180" s="5" t="str">
        <f>LEFT(Tabelle14[[#This Row],[SW-Hersteller]])</f>
        <v>T</v>
      </c>
      <c r="Q180" s="5" t="str">
        <f>LEFT(Tabelle14[[#This Row],[SW-Produkt]])</f>
        <v>Q</v>
      </c>
    </row>
    <row r="181" spans="1:17" x14ac:dyDescent="0.25">
      <c r="A181" s="5">
        <v>1</v>
      </c>
      <c r="B181" s="5" t="s">
        <v>44</v>
      </c>
      <c r="C181" s="5" t="s">
        <v>45</v>
      </c>
      <c r="D181" s="5" t="str">
        <f>_xlfn.XLOOKUP(Tabelle14[[#This Row],[SW-Produkt]],[1]!Tabelle1[SW-Produkt],[1]!Tabelle1[Version],0,0,-1)</f>
        <v>R2024b</v>
      </c>
      <c r="E181" s="5"/>
      <c r="F181" s="5"/>
      <c r="G181" s="5"/>
      <c r="H181" s="5" t="s">
        <v>32</v>
      </c>
      <c r="I181" s="5"/>
      <c r="J181" s="5"/>
      <c r="K181" s="5"/>
      <c r="L181" s="5" t="s">
        <v>27</v>
      </c>
      <c r="M181" s="5" t="s">
        <v>24</v>
      </c>
      <c r="N181" s="5"/>
      <c r="O181" s="5"/>
      <c r="P181" s="5" t="str">
        <f>LEFT(Tabelle14[[#This Row],[SW-Hersteller]])</f>
        <v>T</v>
      </c>
      <c r="Q181" s="5" t="str">
        <f>LEFT(Tabelle14[[#This Row],[SW-Produkt]])</f>
        <v>M</v>
      </c>
    </row>
    <row r="182" spans="1:17" x14ac:dyDescent="0.25">
      <c r="A182" s="5">
        <v>1</v>
      </c>
      <c r="B182" s="5" t="s">
        <v>143</v>
      </c>
      <c r="C182" s="5" t="s">
        <v>144</v>
      </c>
      <c r="D182" s="5" t="str">
        <f>_xlfn.XLOOKUP(Tabelle14[[#This Row],[SW-Produkt]],[1]!Tabelle1[SW-Produkt],[1]!Tabelle1[Version],0,0,-1)</f>
        <v>3.4.2</v>
      </c>
      <c r="E182" s="5"/>
      <c r="F182" s="5"/>
      <c r="G182" s="5"/>
      <c r="H182" s="5"/>
      <c r="I182" s="5" t="s">
        <v>32</v>
      </c>
      <c r="J182" s="5"/>
      <c r="K182" s="5"/>
      <c r="L182" s="5" t="s">
        <v>39</v>
      </c>
      <c r="M182" s="5" t="s">
        <v>40</v>
      </c>
      <c r="N182" s="5"/>
      <c r="O182" s="5"/>
      <c r="P182" s="5" t="str">
        <f>LEFT(Tabelle14[[#This Row],[SW-Hersteller]])</f>
        <v>T</v>
      </c>
      <c r="Q182" s="5" t="str">
        <f>LEFT(Tabelle14[[#This Row],[SW-Produkt]])</f>
        <v>D</v>
      </c>
    </row>
    <row r="183" spans="1:17" x14ac:dyDescent="0.25">
      <c r="A183" s="5">
        <v>1</v>
      </c>
      <c r="B183" s="5" t="s">
        <v>105</v>
      </c>
      <c r="C183" s="5" t="s">
        <v>106</v>
      </c>
      <c r="D183" s="5" t="str">
        <f>_xlfn.XLOOKUP(Tabelle14[[#This Row],[SW-Produkt]],[1]!Tabelle1[SW-Produkt],[1]!Tabelle1[Version],0,0,-1)</f>
        <v>1.22.0.523</v>
      </c>
      <c r="E183" s="5"/>
      <c r="F183" s="5"/>
      <c r="G183" s="5"/>
      <c r="H183" s="5"/>
      <c r="I183" s="5" t="s">
        <v>32</v>
      </c>
      <c r="J183" s="5"/>
      <c r="K183" s="5"/>
      <c r="L183" s="5" t="s">
        <v>39</v>
      </c>
      <c r="M183" s="5" t="s">
        <v>40</v>
      </c>
      <c r="N183" s="5"/>
      <c r="O183" s="5"/>
      <c r="P183" s="5" t="str">
        <f>LEFT(Tabelle14[[#This Row],[SW-Hersteller]])</f>
        <v>T</v>
      </c>
      <c r="Q183" s="5" t="str">
        <f>LEFT(Tabelle14[[#This Row],[SW-Produkt]])</f>
        <v>C</v>
      </c>
    </row>
    <row r="184" spans="1:17" x14ac:dyDescent="0.25">
      <c r="A184" s="5">
        <v>1</v>
      </c>
      <c r="B184" s="5" t="s">
        <v>257</v>
      </c>
      <c r="C184" s="5" t="s">
        <v>257</v>
      </c>
      <c r="D184" s="5" t="str">
        <f>_xlfn.XLOOKUP(Tabelle14[[#This Row],[SW-Produkt]],[1]!Tabelle1[SW-Produkt],[1]!Tabelle1[Version],0,0,-1)</f>
        <v>24.04 LTS</v>
      </c>
      <c r="E184" s="5"/>
      <c r="F184" s="5"/>
      <c r="G184" s="5"/>
      <c r="H184" s="5"/>
      <c r="I184" s="5"/>
      <c r="J184" s="5"/>
      <c r="K184" s="5"/>
      <c r="L184" s="5" t="s">
        <v>149</v>
      </c>
      <c r="M184" s="5" t="s">
        <v>24</v>
      </c>
      <c r="N184" s="5"/>
      <c r="O184" s="5"/>
      <c r="P184" s="5" t="str">
        <f>LEFT(Tabelle14[[#This Row],[SW-Hersteller]])</f>
        <v>U</v>
      </c>
      <c r="Q184" s="5" t="str">
        <f>LEFT(Tabelle14[[#This Row],[SW-Produkt]])</f>
        <v>U</v>
      </c>
    </row>
    <row r="185" spans="1:17" x14ac:dyDescent="0.25">
      <c r="A185" s="5">
        <v>1</v>
      </c>
      <c r="B185" s="5" t="s">
        <v>258</v>
      </c>
      <c r="C185" s="5" t="s">
        <v>258</v>
      </c>
      <c r="D185" s="5" t="str">
        <f>_xlfn.XLOOKUP(Tabelle14[[#This Row],[SW-Produkt]],[1]!Tabelle1[SW-Produkt],[1]!Tabelle1[Version],0,0,-1)</f>
        <v>2024</v>
      </c>
      <c r="E185" s="5"/>
      <c r="F185" s="5"/>
      <c r="G185" s="5"/>
      <c r="H185" s="5" t="s">
        <v>32</v>
      </c>
      <c r="I185" s="5"/>
      <c r="J185" s="5"/>
      <c r="K185" s="5"/>
      <c r="L185" s="5" t="s">
        <v>27</v>
      </c>
      <c r="M185" s="5" t="s">
        <v>94</v>
      </c>
      <c r="N185" s="5"/>
      <c r="O185" s="5"/>
      <c r="P185" s="5" t="str">
        <f>LEFT(Tabelle14[[#This Row],[SW-Hersteller]])</f>
        <v>U</v>
      </c>
      <c r="Q185" s="5" t="str">
        <f>LEFT(Tabelle14[[#This Row],[SW-Produkt]])</f>
        <v>U</v>
      </c>
    </row>
    <row r="186" spans="1:17" x14ac:dyDescent="0.25">
      <c r="A186" s="11" t="s">
        <v>381</v>
      </c>
      <c r="B186" s="11" t="s">
        <v>372</v>
      </c>
      <c r="C186" s="11" t="s">
        <v>373</v>
      </c>
      <c r="D186" s="5" t="str">
        <f>_xlfn.XLOOKUP(Tabelle14[[#This Row],[SW-Produkt]],[1]!Tabelle1[SW-Produkt],[1]!Tabelle1[Version],0,0,-1)</f>
        <v>akt winget(09/24: 5.8.1)</v>
      </c>
      <c r="E186" s="11"/>
      <c r="F186" s="11"/>
      <c r="G186" s="11"/>
      <c r="H186" s="11"/>
      <c r="I186" s="11"/>
      <c r="J186" s="11"/>
      <c r="K186" s="11" t="s">
        <v>32</v>
      </c>
      <c r="L186" s="11" t="s">
        <v>311</v>
      </c>
      <c r="M186" s="11" t="s">
        <v>312</v>
      </c>
      <c r="N186" s="11"/>
      <c r="O186" s="11"/>
      <c r="P186" s="5" t="str">
        <f>LEFT(Tabelle14[[#This Row],[SW-Hersteller]])</f>
        <v>U</v>
      </c>
      <c r="Q186" s="5" t="str">
        <f>LEFT(Tabelle14[[#This Row],[SW-Produkt]])</f>
        <v>C</v>
      </c>
    </row>
    <row r="187" spans="1:17" x14ac:dyDescent="0.25">
      <c r="A187" s="11" t="s">
        <v>381</v>
      </c>
      <c r="B187" s="11" t="s">
        <v>374</v>
      </c>
      <c r="C187" s="11" t="s">
        <v>375</v>
      </c>
      <c r="D187" s="5" t="str">
        <f>_xlfn.XLOOKUP(Tabelle14[[#This Row],[SW-Produkt]],[1]!Tabelle1[SW-Produkt],[1]!Tabelle1[Version],0,0,-1)</f>
        <v>akt winget 2023(07/24: 2023.2.20f1)</v>
      </c>
      <c r="E187" s="11"/>
      <c r="F187" s="11"/>
      <c r="G187" s="11"/>
      <c r="H187" s="11"/>
      <c r="I187" s="11"/>
      <c r="J187" s="11"/>
      <c r="K187" s="11" t="s">
        <v>32</v>
      </c>
      <c r="L187" s="11" t="s">
        <v>311</v>
      </c>
      <c r="M187" s="11" t="s">
        <v>312</v>
      </c>
      <c r="N187" s="11"/>
      <c r="O187" s="11"/>
      <c r="P187" s="5" t="str">
        <f>LEFT(Tabelle14[[#This Row],[SW-Hersteller]])</f>
        <v>U</v>
      </c>
      <c r="Q187" s="5" t="str">
        <f>LEFT(Tabelle14[[#This Row],[SW-Produkt]])</f>
        <v>U</v>
      </c>
    </row>
    <row r="188" spans="1:17" x14ac:dyDescent="0.25">
      <c r="A188" s="5">
        <v>1</v>
      </c>
      <c r="B188" s="5" t="s">
        <v>111</v>
      </c>
      <c r="C188" s="5" t="s">
        <v>112</v>
      </c>
      <c r="D188" s="5" t="str">
        <f>_xlfn.XLOOKUP(Tabelle14[[#This Row],[SW-Produkt]],[1]!Tabelle1[SW-Produkt],[1]!Tabelle1[Version],0,0,-1)</f>
        <v>6.5</v>
      </c>
      <c r="E188" s="5"/>
      <c r="F188" s="5"/>
      <c r="G188" s="5"/>
      <c r="H188" s="5"/>
      <c r="I188" s="5" t="s">
        <v>32</v>
      </c>
      <c r="J188" s="5" t="s">
        <v>32</v>
      </c>
      <c r="K188" s="5"/>
      <c r="L188" s="5" t="s">
        <v>77</v>
      </c>
      <c r="M188" s="5" t="s">
        <v>40</v>
      </c>
      <c r="N188" s="5"/>
      <c r="O188" s="5"/>
      <c r="P188" s="5" t="str">
        <f>LEFT(Tabelle14[[#This Row],[SW-Hersteller]])</f>
        <v>U</v>
      </c>
      <c r="Q188" s="5" t="str">
        <f>LEFT(Tabelle14[[#This Row],[SW-Produkt]])</f>
        <v>H</v>
      </c>
    </row>
    <row r="189" spans="1:17" x14ac:dyDescent="0.25">
      <c r="A189" s="5">
        <v>1</v>
      </c>
      <c r="B189" s="5" t="s">
        <v>259</v>
      </c>
      <c r="C189" s="5" t="s">
        <v>260</v>
      </c>
      <c r="D189" s="5" t="str">
        <f>_xlfn.XLOOKUP(Tabelle14[[#This Row],[SW-Produkt]],[1]!Tabelle1[SW-Produkt],[1]!Tabelle1[Version],0,0,-1)</f>
        <v>CANoe V18 + Treiber VN1610</v>
      </c>
      <c r="E189" s="5"/>
      <c r="F189" s="5"/>
      <c r="G189" s="5"/>
      <c r="H189" s="5" t="s">
        <v>32</v>
      </c>
      <c r="I189" s="5"/>
      <c r="J189" s="5"/>
      <c r="K189" s="5"/>
      <c r="L189" s="5" t="s">
        <v>261</v>
      </c>
      <c r="M189" s="5" t="s">
        <v>24</v>
      </c>
      <c r="N189" s="5"/>
      <c r="O189" s="5"/>
      <c r="P189" s="5" t="str">
        <f>LEFT(Tabelle14[[#This Row],[SW-Hersteller]])</f>
        <v>V</v>
      </c>
      <c r="Q189" s="5" t="str">
        <f>LEFT(Tabelle14[[#This Row],[SW-Produkt]])</f>
        <v>V</v>
      </c>
    </row>
    <row r="190" spans="1:17" x14ac:dyDescent="0.25">
      <c r="A190" s="5">
        <v>1</v>
      </c>
      <c r="B190" s="5" t="s">
        <v>178</v>
      </c>
      <c r="C190" s="5" t="s">
        <v>179</v>
      </c>
      <c r="D190" s="5" t="str">
        <f>_xlfn.XLOOKUP(Tabelle14[[#This Row],[SW-Produkt]],[1]!Tabelle1[SW-Produkt],[1]!Tabelle1[Version],0,0,-1)</f>
        <v>(R240113)</v>
      </c>
      <c r="E190" s="5"/>
      <c r="F190" s="5"/>
      <c r="G190" s="5"/>
      <c r="H190" s="5" t="s">
        <v>32</v>
      </c>
      <c r="I190" s="5"/>
      <c r="J190" s="5" t="s">
        <v>32</v>
      </c>
      <c r="K190" s="5"/>
      <c r="L190" s="5" t="s">
        <v>97</v>
      </c>
      <c r="M190" s="5" t="s">
        <v>98</v>
      </c>
      <c r="N190" s="5"/>
      <c r="O190" s="5"/>
      <c r="P190" s="5" t="str">
        <f>LEFT(Tabelle14[[#This Row],[SW-Hersteller]])</f>
        <v>V</v>
      </c>
      <c r="Q190" s="5" t="str">
        <f>LEFT(Tabelle14[[#This Row],[SW-Produkt]])</f>
        <v>M</v>
      </c>
    </row>
    <row r="191" spans="1:17" x14ac:dyDescent="0.25">
      <c r="A191" s="11" t="s">
        <v>381</v>
      </c>
      <c r="B191" s="11" t="s">
        <v>376</v>
      </c>
      <c r="C191" s="11" t="s">
        <v>377</v>
      </c>
      <c r="D191" s="5" t="str">
        <f>_xlfn.XLOOKUP(Tabelle14[[#This Row],[SW-Produkt]],[1]!Tabelle1[SW-Produkt],[1]!Tabelle1[Version],0,0,-1)</f>
        <v>v0.5.26</v>
      </c>
      <c r="E191" s="11"/>
      <c r="F191" s="11"/>
      <c r="G191" s="11"/>
      <c r="H191" s="11"/>
      <c r="I191" s="11"/>
      <c r="J191" s="11"/>
      <c r="K191" s="11" t="s">
        <v>32</v>
      </c>
      <c r="L191" s="11" t="s">
        <v>311</v>
      </c>
      <c r="M191" s="11" t="s">
        <v>312</v>
      </c>
      <c r="N191" s="11"/>
      <c r="O191" s="11"/>
      <c r="P191" s="5" t="str">
        <f>LEFT(Tabelle14[[#This Row],[SW-Hersteller]])</f>
        <v>V</v>
      </c>
      <c r="Q191" s="5" t="str">
        <f>LEFT(Tabelle14[[#This Row],[SW-Produkt]])</f>
        <v>V</v>
      </c>
    </row>
    <row r="192" spans="1:17" x14ac:dyDescent="0.25">
      <c r="A192" s="11" t="s">
        <v>381</v>
      </c>
      <c r="B192" s="11" t="s">
        <v>378</v>
      </c>
      <c r="C192" s="11" t="s">
        <v>378</v>
      </c>
      <c r="D192" s="5" t="str">
        <f>_xlfn.XLOOKUP(Tabelle14[[#This Row],[SW-Produkt]],[1]!Tabelle1[SW-Produkt],[1]!Tabelle1[Version],0,0,-1)</f>
        <v>winget (09/24: 1.92.2)</v>
      </c>
      <c r="E192" s="11"/>
      <c r="F192" s="11"/>
      <c r="G192" s="11"/>
      <c r="H192" s="11"/>
      <c r="I192" s="11"/>
      <c r="J192" s="11"/>
      <c r="K192" s="11" t="s">
        <v>32</v>
      </c>
      <c r="L192" s="11" t="s">
        <v>311</v>
      </c>
      <c r="M192" s="11" t="s">
        <v>312</v>
      </c>
      <c r="N192" s="11"/>
      <c r="O192" s="11"/>
      <c r="P192" s="5" t="str">
        <f>LEFT(Tabelle14[[#This Row],[SW-Hersteller]])</f>
        <v>V</v>
      </c>
      <c r="Q192" s="5" t="str">
        <f>LEFT(Tabelle14[[#This Row],[SW-Produkt]])</f>
        <v>V</v>
      </c>
    </row>
    <row r="193" spans="1:17" x14ac:dyDescent="0.25">
      <c r="A193" s="5">
        <v>1</v>
      </c>
      <c r="B193" s="5" t="s">
        <v>158</v>
      </c>
      <c r="C193" s="5" t="s">
        <v>159</v>
      </c>
      <c r="D193" s="5" t="str">
        <f>_xlfn.XLOOKUP(Tabelle14[[#This Row],[SW-Produkt]],[1]!Tabelle1[SW-Produkt],[1]!Tabelle1[Version],0,0,-1)</f>
        <v>13.0.15</v>
      </c>
      <c r="E193" s="5"/>
      <c r="F193" s="5"/>
      <c r="G193" s="5"/>
      <c r="H193" s="5"/>
      <c r="I193" s="5" t="s">
        <v>32</v>
      </c>
      <c r="J193" s="5"/>
      <c r="K193" s="5"/>
      <c r="L193" s="5" t="s">
        <v>39</v>
      </c>
      <c r="M193" s="5" t="s">
        <v>40</v>
      </c>
      <c r="N193" s="5"/>
      <c r="O193" s="5"/>
      <c r="P193" s="5" t="str">
        <f>LEFT(Tabelle14[[#This Row],[SW-Hersteller]])</f>
        <v>W</v>
      </c>
      <c r="Q193" s="5" t="str">
        <f>LEFT(Tabelle14[[#This Row],[SW-Produkt]])</f>
        <v>F</v>
      </c>
    </row>
    <row r="194" spans="1:17" x14ac:dyDescent="0.25">
      <c r="A194" s="5">
        <v>1</v>
      </c>
      <c r="B194" s="5" t="s">
        <v>59</v>
      </c>
      <c r="C194" s="5" t="s">
        <v>60</v>
      </c>
      <c r="D194" s="8">
        <v>45671</v>
      </c>
      <c r="E194" s="5"/>
      <c r="F194" s="5"/>
      <c r="G194" s="5" t="s">
        <v>32</v>
      </c>
      <c r="H194" s="5" t="s">
        <v>32</v>
      </c>
      <c r="I194" s="5" t="s">
        <v>32</v>
      </c>
      <c r="J194" s="5" t="s">
        <v>32</v>
      </c>
      <c r="K194" s="5"/>
      <c r="L194" s="5" t="s">
        <v>61</v>
      </c>
      <c r="M194" s="5" t="s">
        <v>49</v>
      </c>
      <c r="N194" s="5"/>
      <c r="O194" s="5"/>
      <c r="P194" s="5" t="str">
        <f>LEFT(Tabelle14[[#This Row],[SW-Hersteller]])</f>
        <v>W</v>
      </c>
      <c r="Q194" s="5" t="str">
        <f>LEFT(Tabelle14[[#This Row],[SW-Produkt]])</f>
        <v>M</v>
      </c>
    </row>
    <row r="195" spans="1:17" x14ac:dyDescent="0.25">
      <c r="A195" s="5">
        <v>1</v>
      </c>
      <c r="B195" s="5" t="s">
        <v>276</v>
      </c>
      <c r="C195" s="5" t="s">
        <v>277</v>
      </c>
      <c r="D195" s="5" t="str">
        <f>_xlfn.XLOOKUP(Tabelle14[[#This Row],[SW-Produkt]],[1]!Tabelle1[SW-Produkt],[1]!Tabelle1[Version],0,0,-1)</f>
        <v>2021.2</v>
      </c>
      <c r="E195" s="5"/>
      <c r="F195" s="5"/>
      <c r="G195" s="5"/>
      <c r="H195" s="5" t="s">
        <v>32</v>
      </c>
      <c r="I195" s="5"/>
      <c r="J195" s="5"/>
      <c r="K195" s="5"/>
      <c r="L195" s="5" t="s">
        <v>23</v>
      </c>
      <c r="M195" s="5" t="s">
        <v>24</v>
      </c>
      <c r="N195" s="5"/>
      <c r="O195" s="5"/>
      <c r="P195" s="5" t="str">
        <f>LEFT(Tabelle14[[#This Row],[SW-Hersteller]])</f>
        <v>X</v>
      </c>
      <c r="Q195" s="5" t="str">
        <f>LEFT(Tabelle14[[#This Row],[SW-Produkt]])</f>
        <v>V</v>
      </c>
    </row>
    <row r="196" spans="1:17" x14ac:dyDescent="0.25">
      <c r="A196" s="12" t="s">
        <v>381</v>
      </c>
      <c r="B196" s="12" t="s">
        <v>296</v>
      </c>
      <c r="C196" s="12" t="s">
        <v>297</v>
      </c>
      <c r="D196" s="5"/>
      <c r="E196" s="12"/>
      <c r="F196" s="12" t="s">
        <v>32</v>
      </c>
      <c r="G196" s="14"/>
      <c r="H196" s="12"/>
      <c r="I196" s="13"/>
      <c r="J196" s="13"/>
      <c r="K196" s="13"/>
      <c r="L196" s="13" t="s">
        <v>292</v>
      </c>
      <c r="M196" s="13"/>
      <c r="N196" s="13"/>
      <c r="O196" s="13"/>
      <c r="P196" s="5" t="str">
        <f>LEFT(Tabelle14[[#This Row],[SW-Hersteller]])</f>
        <v>Z</v>
      </c>
      <c r="Q196" s="5" t="str">
        <f>LEFT(Tabelle14[[#This Row],[SW-Produkt]])</f>
        <v>Z</v>
      </c>
    </row>
    <row r="197" spans="1:17" x14ac:dyDescent="0.25">
      <c r="A197" s="12" t="s">
        <v>381</v>
      </c>
      <c r="B197" s="12" t="s">
        <v>298</v>
      </c>
      <c r="C197" s="12" t="s">
        <v>299</v>
      </c>
      <c r="D197" s="5"/>
      <c r="E197" s="12"/>
      <c r="F197" s="12" t="s">
        <v>32</v>
      </c>
      <c r="G197" s="14"/>
      <c r="H197" s="12"/>
      <c r="I197" s="13"/>
      <c r="J197" s="13"/>
      <c r="K197" s="13"/>
      <c r="L197" s="13" t="s">
        <v>295</v>
      </c>
      <c r="M197" s="13"/>
      <c r="N197" s="13"/>
      <c r="O197" s="13"/>
      <c r="P197" s="5" t="str">
        <f>LEFT(Tabelle14[[#This Row],[SW-Hersteller]])</f>
        <v>Z</v>
      </c>
      <c r="Q197" s="5" t="str">
        <f>LEFT(Tabelle14[[#This Row],[SW-Produkt]])</f>
        <v>Z</v>
      </c>
    </row>
    <row r="198" spans="1:17" x14ac:dyDescent="0.25">
      <c r="A198" s="11" t="s">
        <v>381</v>
      </c>
      <c r="B198" s="11" t="s">
        <v>379</v>
      </c>
      <c r="C198" s="11" t="s">
        <v>380</v>
      </c>
      <c r="D198" s="5" t="str">
        <f>_xlfn.XLOOKUP(Tabelle14[[#This Row],[SW-Produkt]],[1]!Tabelle1[SW-Produkt],[1]!Tabelle1[Version],0,0,-1)</f>
        <v>7.114</v>
      </c>
      <c r="E198" s="11"/>
      <c r="F198" s="11"/>
      <c r="G198" s="11"/>
      <c r="H198" s="11"/>
      <c r="I198" s="11"/>
      <c r="J198" s="11"/>
      <c r="K198" s="11" t="s">
        <v>32</v>
      </c>
      <c r="L198" s="11" t="s">
        <v>311</v>
      </c>
      <c r="M198" s="11" t="s">
        <v>312</v>
      </c>
      <c r="N198" s="11"/>
      <c r="O198" s="11"/>
      <c r="P198" s="5" t="str">
        <f>LEFT(Tabelle14[[#This Row],[SW-Hersteller]])</f>
        <v>Z</v>
      </c>
      <c r="Q198" s="5" t="str">
        <f>LEFT(Tabelle14[[#This Row],[SW-Produkt]])</f>
        <v>E</v>
      </c>
    </row>
  </sheetData>
  <phoneticPr fontId="3" type="noConversion"/>
  <conditionalFormatting sqref="H155:H162 F17:F154">
    <cfRule type="containsText" dxfId="6" priority="11" operator="containsText" text="gecheckt">
      <formula>NOT(ISERROR(SEARCH("gecheckt",F17)))</formula>
    </cfRule>
  </conditionalFormatting>
  <conditionalFormatting sqref="I155:I162 M155:M162 G17:G154 K17:K154 H17:H20">
    <cfRule type="containsText" dxfId="5" priority="10" operator="containsText" text="drauf">
      <formula>NOT(ISERROR(SEARCH("drauf",G17)))</formula>
    </cfRule>
  </conditionalFormatting>
  <conditionalFormatting sqref="H16 H21 H25:H26 H32:H34 H37 H40:H45 H47:H48 H50:H55 H59 H61:H65 H68 H70:H77 H80:H82 H84 H86 H90 H97 H100:H103 H106:H110 H112:H115 H117 H120 H122:H123 H125:H131 H138 H142:H145 H150:H153">
    <cfRule type="containsText" dxfId="4" priority="12" operator="containsText" text="gecheckt">
      <formula>NOT(ISERROR(SEARCH("gecheckt",H16)))</formula>
    </cfRule>
  </conditionalFormatting>
  <conditionalFormatting sqref="H22:H24 H27:H31 H35:H36 H38:H39 H46 H49 H56:H58 H60 H66:H67 H69 H78:H79 H83 H85 H87:H89 H91:H96 H98:H99 H104:H105 H111 H116 H118:H119 H121 H124 H132:H137 H139:H141 H146:H149 H154">
    <cfRule type="containsText" dxfId="3" priority="8" operator="containsText" text="drauf">
      <formula>NOT(ISERROR(SEARCH("drauf",H22)))</formula>
    </cfRule>
  </conditionalFormatting>
  <conditionalFormatting sqref="F155:K162 D163:D198 G163:K198">
    <cfRule type="cellIs" dxfId="2" priority="6" operator="equal">
      <formula>"gecheckt"</formula>
    </cfRule>
    <cfRule type="cellIs" dxfId="1" priority="7" operator="equal">
      <formula>"fertig"</formula>
    </cfRule>
  </conditionalFormatting>
  <conditionalFormatting sqref="C17:C198">
    <cfRule type="duplicateValues" dxfId="0" priority="30"/>
  </conditionalFormatting>
  <hyperlinks>
    <hyperlink ref="C53" r:id="rId1" xr:uid="{9B38DC9E-A202-470E-8CD1-4010038F11BA}"/>
    <hyperlink ref="B80" r:id="rId2" xr:uid="{96CB04D8-74EF-41B4-A4A6-5CC6462451E4}"/>
    <hyperlink ref="B81" r:id="rId3" xr:uid="{E118F654-2E30-4B85-8244-2A775AFE57BC}"/>
  </hyperlinks>
  <pageMargins left="0.7" right="0.7" top="0.75" bottom="0.75" header="0.3" footer="0.3"/>
  <pageSetup paperSize="9" orientation="portrait" r:id="rId4"/>
  <drawing r:id="rId5"/>
  <tableParts count="1">
    <tablePart r:id="rId6"/>
  </tableParts>
  <extLst>
    <ext xmlns:x15="http://schemas.microsoft.com/office/spreadsheetml/2010/11/main" uri="{3A4CF648-6AED-40f4-86FF-DC5316D8AED3}">
      <x14:slicerList xmlns:x14="http://schemas.microsoft.com/office/spreadsheetml/2009/9/main">
        <x14:slicer r:id="rId7"/>
      </x14:slicerList>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SW ges</vt:lpstr>
    </vt:vector>
  </TitlesOfParts>
  <Company>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Andreas Schukalla</dc:creator>
  <cp:lastModifiedBy>Andreas Schukalla</cp:lastModifiedBy>
  <dcterms:created xsi:type="dcterms:W3CDTF">2025-03-04T14:12:09Z</dcterms:created>
  <dcterms:modified xsi:type="dcterms:W3CDTF">2025-03-04T14:33:52Z</dcterms:modified>
</cp:coreProperties>
</file>